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Arkusz1!$E$1:$O$376</definedName>
  </definedNames>
  <calcPr calcId="145621"/>
</workbook>
</file>

<file path=xl/calcChain.xml><?xml version="1.0" encoding="utf-8"?>
<calcChain xmlns="http://schemas.openxmlformats.org/spreadsheetml/2006/main">
  <c r="B344" i="1" l="1"/>
  <c r="B345" i="1"/>
  <c r="B346" i="1"/>
  <c r="B347" i="1"/>
  <c r="B348" i="1"/>
  <c r="B349" i="1"/>
  <c r="B350" i="1"/>
  <c r="B351" i="1"/>
  <c r="B352" i="1"/>
  <c r="B353" i="1"/>
  <c r="B354" i="1"/>
  <c r="B355" i="1"/>
  <c r="B356" i="1"/>
  <c r="O356" i="1"/>
  <c r="D488" i="1" l="1"/>
  <c r="B488" i="1"/>
  <c r="D487" i="1"/>
  <c r="B487" i="1"/>
  <c r="D486" i="1"/>
  <c r="B486" i="1"/>
  <c r="D485" i="1"/>
  <c r="B485" i="1"/>
  <c r="D484" i="1"/>
  <c r="B484" i="1"/>
  <c r="D483" i="1"/>
  <c r="B483" i="1"/>
  <c r="D482" i="1"/>
  <c r="B482" i="1"/>
  <c r="D481" i="1"/>
  <c r="B481" i="1"/>
  <c r="D480" i="1"/>
  <c r="B480" i="1"/>
  <c r="D479" i="1"/>
  <c r="B479" i="1"/>
  <c r="D478" i="1"/>
  <c r="B478" i="1"/>
  <c r="D477" i="1"/>
  <c r="B477" i="1"/>
  <c r="D476" i="1"/>
  <c r="B476" i="1"/>
  <c r="D475" i="1"/>
  <c r="B475" i="1"/>
  <c r="D474" i="1"/>
  <c r="B474" i="1"/>
  <c r="D473" i="1"/>
  <c r="B473" i="1"/>
  <c r="D472" i="1"/>
  <c r="B472" i="1"/>
  <c r="D471" i="1"/>
  <c r="B471" i="1"/>
  <c r="D470" i="1"/>
  <c r="B470" i="1"/>
  <c r="D469" i="1"/>
  <c r="B469" i="1"/>
  <c r="D468" i="1"/>
  <c r="B468" i="1"/>
  <c r="D467" i="1"/>
  <c r="B467" i="1"/>
  <c r="D466" i="1"/>
  <c r="B466" i="1"/>
  <c r="D465" i="1"/>
  <c r="B465" i="1"/>
  <c r="D464" i="1"/>
  <c r="B464" i="1"/>
  <c r="D463" i="1"/>
  <c r="B463" i="1"/>
  <c r="D462" i="1"/>
  <c r="B462" i="1"/>
  <c r="D461" i="1"/>
  <c r="B461" i="1"/>
  <c r="D460" i="1"/>
  <c r="B460" i="1"/>
  <c r="D459" i="1"/>
  <c r="B459" i="1"/>
  <c r="D458" i="1"/>
  <c r="B458" i="1"/>
  <c r="D457" i="1"/>
  <c r="B457" i="1"/>
  <c r="D456" i="1"/>
  <c r="B456" i="1"/>
  <c r="D455" i="1"/>
  <c r="B455" i="1"/>
  <c r="D454" i="1"/>
  <c r="B454" i="1"/>
  <c r="D453" i="1"/>
  <c r="B453" i="1"/>
  <c r="D452" i="1"/>
  <c r="B452" i="1"/>
  <c r="D451" i="1"/>
  <c r="B451" i="1"/>
  <c r="D450" i="1"/>
  <c r="B450" i="1"/>
  <c r="D449" i="1"/>
  <c r="B449" i="1"/>
  <c r="D448" i="1"/>
  <c r="B448" i="1"/>
  <c r="D447" i="1"/>
  <c r="B447" i="1"/>
  <c r="D446" i="1"/>
  <c r="B446" i="1"/>
  <c r="D445" i="1"/>
  <c r="B445" i="1"/>
  <c r="D444" i="1"/>
  <c r="B444" i="1"/>
  <c r="D443" i="1"/>
  <c r="B443" i="1"/>
  <c r="D442" i="1"/>
  <c r="B442" i="1"/>
  <c r="D441" i="1"/>
  <c r="B441" i="1"/>
  <c r="D440" i="1"/>
  <c r="B440" i="1"/>
  <c r="D439" i="1"/>
  <c r="B439" i="1"/>
  <c r="D438" i="1"/>
  <c r="B438" i="1"/>
  <c r="D437" i="1"/>
  <c r="B437" i="1"/>
  <c r="D436" i="1"/>
  <c r="B436" i="1"/>
  <c r="D435" i="1"/>
  <c r="B435" i="1"/>
  <c r="D434" i="1"/>
  <c r="B434" i="1"/>
  <c r="D433" i="1"/>
  <c r="B433" i="1"/>
  <c r="D432" i="1"/>
  <c r="B432" i="1"/>
  <c r="D431" i="1"/>
  <c r="B431" i="1"/>
  <c r="D430" i="1"/>
  <c r="B430" i="1"/>
  <c r="D429" i="1"/>
  <c r="B429" i="1"/>
  <c r="D428" i="1"/>
  <c r="B428" i="1"/>
  <c r="D427" i="1"/>
  <c r="B427" i="1"/>
  <c r="D426" i="1"/>
  <c r="B426" i="1"/>
  <c r="D425" i="1"/>
  <c r="B425" i="1"/>
  <c r="D424" i="1"/>
  <c r="B424" i="1"/>
  <c r="D423" i="1"/>
  <c r="B423" i="1"/>
  <c r="D422" i="1"/>
  <c r="B422" i="1"/>
  <c r="D421" i="1"/>
  <c r="B421" i="1"/>
  <c r="D420" i="1"/>
  <c r="B420" i="1"/>
  <c r="D419" i="1"/>
  <c r="B419" i="1"/>
  <c r="D418" i="1"/>
  <c r="B418" i="1"/>
  <c r="D417" i="1"/>
  <c r="B417" i="1"/>
  <c r="D416" i="1"/>
  <c r="B416" i="1"/>
  <c r="D415" i="1"/>
  <c r="B415" i="1"/>
  <c r="D414" i="1"/>
  <c r="B414" i="1"/>
  <c r="D413" i="1"/>
  <c r="B413" i="1"/>
  <c r="D412" i="1"/>
  <c r="B412" i="1"/>
  <c r="D411" i="1"/>
  <c r="B411" i="1"/>
  <c r="D410" i="1"/>
  <c r="B410" i="1"/>
  <c r="D409" i="1"/>
  <c r="B409" i="1"/>
  <c r="D408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O343" i="1"/>
  <c r="B343" i="1"/>
  <c r="B342" i="1"/>
  <c r="C342" i="1" s="1"/>
  <c r="O341" i="1"/>
  <c r="B341" i="1"/>
  <c r="B340" i="1"/>
  <c r="O339" i="1"/>
  <c r="B339" i="1"/>
  <c r="B338" i="1"/>
  <c r="O337" i="1"/>
  <c r="B337" i="1"/>
  <c r="B336" i="1"/>
  <c r="B335" i="1"/>
  <c r="B334" i="1"/>
  <c r="B333" i="1"/>
  <c r="O332" i="1"/>
  <c r="B332" i="1"/>
  <c r="B331" i="1"/>
  <c r="O330" i="1"/>
  <c r="B330" i="1"/>
  <c r="B329" i="1"/>
  <c r="B328" i="1"/>
  <c r="B327" i="1"/>
  <c r="O326" i="1"/>
  <c r="B326" i="1"/>
  <c r="B325" i="1"/>
  <c r="O324" i="1"/>
  <c r="B324" i="1"/>
  <c r="B323" i="1"/>
  <c r="B322" i="1"/>
  <c r="O321" i="1"/>
  <c r="B321" i="1"/>
  <c r="B320" i="1"/>
  <c r="O319" i="1"/>
  <c r="B319" i="1"/>
  <c r="B318" i="1"/>
  <c r="B317" i="1"/>
  <c r="O316" i="1"/>
  <c r="B316" i="1"/>
  <c r="B315" i="1"/>
  <c r="B314" i="1"/>
  <c r="O313" i="1"/>
  <c r="B313" i="1"/>
  <c r="B312" i="1"/>
  <c r="O311" i="1"/>
  <c r="B311" i="1"/>
  <c r="B310" i="1"/>
  <c r="B309" i="1"/>
  <c r="O308" i="1"/>
  <c r="B308" i="1"/>
  <c r="B307" i="1"/>
  <c r="B306" i="1"/>
  <c r="O305" i="1"/>
  <c r="B305" i="1"/>
  <c r="B304" i="1"/>
  <c r="B303" i="1"/>
  <c r="O302" i="1"/>
  <c r="B302" i="1"/>
  <c r="B301" i="1"/>
  <c r="O300" i="1"/>
  <c r="B300" i="1"/>
  <c r="B299" i="1"/>
  <c r="O298" i="1"/>
  <c r="B298" i="1"/>
  <c r="B297" i="1"/>
  <c r="B296" i="1"/>
  <c r="B295" i="1"/>
  <c r="B294" i="1"/>
  <c r="B293" i="1"/>
  <c r="B292" i="1"/>
  <c r="O291" i="1"/>
  <c r="B291" i="1"/>
  <c r="B290" i="1"/>
  <c r="O289" i="1"/>
  <c r="B289" i="1"/>
  <c r="B288" i="1"/>
  <c r="O287" i="1"/>
  <c r="B287" i="1"/>
  <c r="B286" i="1"/>
  <c r="O285" i="1"/>
  <c r="B285" i="1"/>
  <c r="B284" i="1"/>
  <c r="O283" i="1"/>
  <c r="B283" i="1"/>
  <c r="B282" i="1"/>
  <c r="O281" i="1"/>
  <c r="B281" i="1"/>
  <c r="B280" i="1"/>
  <c r="O279" i="1"/>
  <c r="B279" i="1"/>
  <c r="B278" i="1"/>
  <c r="O277" i="1"/>
  <c r="B277" i="1"/>
  <c r="B276" i="1"/>
  <c r="B275" i="1"/>
  <c r="B274" i="1"/>
  <c r="B273" i="1"/>
  <c r="B272" i="1"/>
  <c r="B271" i="1"/>
  <c r="B270" i="1"/>
  <c r="O269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O255" i="1"/>
  <c r="B255" i="1"/>
  <c r="B254" i="1"/>
  <c r="O253" i="1"/>
  <c r="B253" i="1"/>
  <c r="B252" i="1"/>
  <c r="B251" i="1"/>
  <c r="B250" i="1"/>
  <c r="B249" i="1"/>
  <c r="B248" i="1"/>
  <c r="B247" i="1"/>
  <c r="B246" i="1"/>
  <c r="B238" i="1"/>
  <c r="B237" i="1"/>
  <c r="O236" i="1"/>
  <c r="B236" i="1"/>
  <c r="B235" i="1"/>
  <c r="O234" i="1"/>
  <c r="B234" i="1"/>
  <c r="B233" i="1"/>
  <c r="O232" i="1"/>
  <c r="B232" i="1"/>
  <c r="B231" i="1"/>
  <c r="O230" i="1"/>
  <c r="B230" i="1"/>
  <c r="B229" i="1"/>
  <c r="O228" i="1"/>
  <c r="B228" i="1"/>
  <c r="B227" i="1"/>
  <c r="O226" i="1"/>
  <c r="O224" i="1"/>
  <c r="B224" i="1"/>
  <c r="B223" i="1"/>
  <c r="O222" i="1"/>
  <c r="B222" i="1"/>
  <c r="B221" i="1"/>
  <c r="O220" i="1"/>
  <c r="B220" i="1"/>
  <c r="B219" i="1"/>
  <c r="O218" i="1"/>
  <c r="B218" i="1"/>
  <c r="B217" i="1"/>
  <c r="O216" i="1"/>
  <c r="B216" i="1"/>
  <c r="B215" i="1"/>
  <c r="O214" i="1"/>
  <c r="B214" i="1"/>
  <c r="B213" i="1"/>
  <c r="O212" i="1"/>
  <c r="B212" i="1"/>
  <c r="B211" i="1"/>
  <c r="O210" i="1"/>
  <c r="O207" i="1"/>
  <c r="B207" i="1"/>
  <c r="B206" i="1"/>
  <c r="O205" i="1"/>
  <c r="B205" i="1"/>
  <c r="B204" i="1"/>
  <c r="O203" i="1"/>
  <c r="B203" i="1"/>
  <c r="B202" i="1"/>
  <c r="O201" i="1"/>
  <c r="B201" i="1"/>
  <c r="C201" i="1" s="1"/>
  <c r="C202" i="1" s="1"/>
  <c r="C203" i="1" s="1"/>
  <c r="C204" i="1" s="1"/>
  <c r="C205" i="1" s="1"/>
  <c r="C206" i="1" s="1"/>
  <c r="C207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C181" i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O88" i="1"/>
  <c r="B88" i="1"/>
  <c r="B87" i="1"/>
  <c r="O86" i="1"/>
  <c r="B86" i="1"/>
  <c r="B85" i="1"/>
  <c r="O84" i="1"/>
  <c r="B84" i="1"/>
  <c r="B83" i="1"/>
  <c r="B82" i="1"/>
  <c r="B81" i="1"/>
  <c r="O80" i="1"/>
  <c r="B80" i="1"/>
  <c r="B79" i="1"/>
  <c r="O78" i="1"/>
  <c r="B78" i="1"/>
  <c r="B77" i="1"/>
  <c r="O76" i="1"/>
  <c r="B76" i="1"/>
  <c r="B75" i="1"/>
  <c r="B74" i="1"/>
  <c r="O73" i="1"/>
  <c r="B73" i="1"/>
  <c r="B72" i="1"/>
  <c r="B71" i="1"/>
  <c r="O70" i="1"/>
  <c r="B70" i="1"/>
  <c r="B69" i="1"/>
  <c r="O68" i="1"/>
  <c r="B68" i="1"/>
  <c r="B67" i="1"/>
  <c r="B66" i="1"/>
  <c r="O65" i="1"/>
  <c r="B65" i="1"/>
  <c r="O49" i="1"/>
  <c r="O47" i="1"/>
  <c r="O45" i="1"/>
  <c r="O43" i="1"/>
  <c r="O41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O21" i="1"/>
  <c r="B21" i="1"/>
  <c r="B20" i="1"/>
  <c r="B19" i="1"/>
  <c r="B18" i="1"/>
  <c r="O17" i="1"/>
  <c r="B17" i="1"/>
  <c r="B16" i="1"/>
  <c r="B15" i="1"/>
  <c r="B14" i="1"/>
  <c r="O13" i="1"/>
  <c r="B13" i="1"/>
  <c r="B12" i="1"/>
  <c r="C12" i="1" s="1"/>
  <c r="B11" i="1"/>
  <c r="C11" i="1" s="1"/>
  <c r="O10" i="1"/>
  <c r="B10" i="1"/>
  <c r="C13" i="1" l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343" i="1"/>
  <c r="C307" i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O371" i="1"/>
  <c r="C344" i="1" l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O373" i="1"/>
  <c r="O372" i="1"/>
</calcChain>
</file>

<file path=xl/sharedStrings.xml><?xml version="1.0" encoding="utf-8"?>
<sst xmlns="http://schemas.openxmlformats.org/spreadsheetml/2006/main" count="621" uniqueCount="172">
  <si>
    <t xml:space="preserve"> -</t>
  </si>
  <si>
    <t xml:space="preserve">                                                                                                                                                                  km roboczy  drogi:</t>
  </si>
  <si>
    <t>Długość</t>
  </si>
  <si>
    <t>mb</t>
  </si>
  <si>
    <t>Nr poz.</t>
  </si>
  <si>
    <t>Nr specyfik.</t>
  </si>
  <si>
    <t>Nazwa i opis pozycji</t>
  </si>
  <si>
    <t xml:space="preserve">Jedn. miary </t>
  </si>
  <si>
    <t>Ilość</t>
  </si>
  <si>
    <t>Cena jedn.</t>
  </si>
  <si>
    <t>Wartość netto</t>
  </si>
  <si>
    <t>Obliczenie ilości, lokalizacja robót</t>
  </si>
  <si>
    <t>I. ROBOTY  PRZYGOTOWAWCZE</t>
  </si>
  <si>
    <t>Wytyczenie elementów drogi w terenie równinnym</t>
  </si>
  <si>
    <t>km</t>
  </si>
  <si>
    <t>Oczyszczenie nawierzchni  bitumicznej</t>
  </si>
  <si>
    <t/>
  </si>
  <si>
    <t>m2:</t>
  </si>
  <si>
    <t>(7370-7034)*5,0</t>
  </si>
  <si>
    <t>m2</t>
  </si>
  <si>
    <t>Remont:</t>
  </si>
  <si>
    <t xml:space="preserve"> krawędzi jezdni  MMA bez obcinania krawędzi wyboju</t>
  </si>
  <si>
    <t>t:</t>
  </si>
  <si>
    <t>przyjęto średnio: 5 cm szer.x5 cm grub/1 mb</t>
  </si>
  <si>
    <t>t</t>
  </si>
  <si>
    <t xml:space="preserve"> wyboje 3 t</t>
  </si>
  <si>
    <t>Frezowanie BA gr.4 cm na moście w Małocinie, połączenia z istn naw.</t>
  </si>
  <si>
    <t>(5+5)*5,0</t>
  </si>
  <si>
    <t>Wykonanie rowów przydrożnych o głębokości 50 cm - tabela</t>
  </si>
  <si>
    <t xml:space="preserve">Utylizacja urobku w gestii Wykonawcy </t>
  </si>
  <si>
    <t>m3</t>
  </si>
  <si>
    <t>Plantowanie skarp i dna  rowów</t>
  </si>
  <si>
    <t>Karczowanie krzewów - utylizacja po stronie Wykonawcy</t>
  </si>
  <si>
    <t>ha</t>
  </si>
  <si>
    <t>Karczowanie pni o średnicy pow.100 cm - utylizacja pozostałości po stronie Wykonawcy</t>
  </si>
  <si>
    <t>szt</t>
  </si>
  <si>
    <t>Karczowanie pni o średnicy do 30  cm - utylizacja pozostałości po stronie Wykonawcy</t>
  </si>
  <si>
    <t>Regulacja pionowa:</t>
  </si>
  <si>
    <t xml:space="preserve"> - zasuw wodnych w km:  7+897 L</t>
  </si>
  <si>
    <t>II ZJAZDY  (tabele)</t>
  </si>
  <si>
    <t>Rozebranie naw.betonowej gr.10 cm. Utylizacja po stronie Wykonawcy</t>
  </si>
  <si>
    <t>Rozebranie naw. BA gr.4 cm. Utylizacja po stronie Wykonawcy</t>
  </si>
  <si>
    <t>Rozebranie podbudowy kamiennej gr.20 cm. Utylizacja po stronie Wykonawcy</t>
  </si>
  <si>
    <t>Regulacja pionowa krawężnika 15*30 na chudym betonie</t>
  </si>
  <si>
    <t>Regulacja pionowa kostki bet-brukowej gr.6 cm na chudym betonie</t>
  </si>
  <si>
    <t xml:space="preserve">Roboty ziemne (wykopy) w gruncie kategorii III z odwozem na odkład. </t>
  </si>
  <si>
    <t xml:space="preserve"> Utylizacja po stronie Wykonawcy</t>
  </si>
  <si>
    <t>Profilowanie i zagęszczenie podłoża pod  zjazdy</t>
  </si>
  <si>
    <t>Ułożenie geowłókniny (separującej cząstki gr.spoistego - wg DWU) o wym: dłxszer.zjazdu</t>
  </si>
  <si>
    <t xml:space="preserve">Ułożenie warstwy podbudowy z kruszywa łamanego, naturalnego 0/31.5 stabilizowanego </t>
  </si>
  <si>
    <t>mechanicznie o grubości 20 cm wg PN-EN 13285:2004  pod zjazdy z BA</t>
  </si>
  <si>
    <t>Skropienie warstwy podbudowy  emulsją asfaltową, szybkorozpadową</t>
  </si>
  <si>
    <t>C60 B3 ZM w ilości 1,0 kg/m²</t>
  </si>
  <si>
    <t>Ułożenie warstwy ścieralnej  z betonu asfaltowego "AC 11 S" o grubości 5 cm wg PN-EN 13108-1</t>
  </si>
  <si>
    <t>Ustwienie krawężnika 30*15  ławie C 12/15 0,0575 m3/mb</t>
  </si>
  <si>
    <t xml:space="preserve">Ustawienie obrzeża bet.30*8 na ławie C 12/15 0,04 m3/m. </t>
  </si>
  <si>
    <t>Ułożenie w-wy chudego betonu gr.15 cm pod zjazd z kostki</t>
  </si>
  <si>
    <t>Ułozenie kostki bet-bruk gr.8 cm na podsypce c-p gr.3 cm</t>
  </si>
  <si>
    <t>Ułożenie rur PCV 315 mm pod zjazdami</t>
  </si>
  <si>
    <t xml:space="preserve">Ustawienie scianek oporowych dla rur  315 mm </t>
  </si>
  <si>
    <t>II CHODNIK I ZATOKA BUS W MATYLDZINIE</t>
  </si>
  <si>
    <t>Roboty ziemne (wykopy) w gruncie kategorii III. Utylizacja po stronie Wykonawcy</t>
  </si>
  <si>
    <t>Profilowanie i zagęszczenie podłoża</t>
  </si>
  <si>
    <t xml:space="preserve">Wykonanie w-wy  podsypki pod chodnik  gr. 20 cm </t>
  </si>
  <si>
    <t xml:space="preserve">Ustawienie wpustów ulicznych </t>
  </si>
  <si>
    <t>Ułożenie rur PCV 150 mm</t>
  </si>
  <si>
    <t>Nasypy z pozyskanego gruntu-pod rury należy wykonać z piasku lub żwiru</t>
  </si>
  <si>
    <t>Ułożenie  ścieku typu ACO DRAIN  na obciążenie A-15 w poprzek chodnika</t>
  </si>
  <si>
    <t xml:space="preserve">Ułożenie geowłókniny (separującej cząstki gr.spoistego - wg DWU) </t>
  </si>
  <si>
    <t>Ułożenie w-wy chudego betonu gr.20 cm  zatokę BUS</t>
  </si>
  <si>
    <t>Ułozenie kostki bet-bruk gr.6 cm na podsypce c-p gr.4 cm</t>
  </si>
  <si>
    <t>III SKRZYŻOWNIE  DRÓG  1920 i 1906 W WYRZY (wg obmiarów jak na  P Z T)</t>
  </si>
  <si>
    <t>Wykopy w gr. kat.III. Utylizacja po stronie Wykonawcy</t>
  </si>
  <si>
    <t>Rozebranie rur betonowych śr.60 cm.  Utylizacja betonu  po stronie Wykonawcy</t>
  </si>
  <si>
    <t>Rozebranie krawężnika  drogowego. Utylizacja po stronie Wykonawcy</t>
  </si>
  <si>
    <t>Regulacja pionowa kostki bet-brukowej gr.6 cm</t>
  </si>
  <si>
    <t>Regulacja pionowa obrzeża 25*8</t>
  </si>
  <si>
    <t>Regulacja studni rewizyjnych sr.600</t>
  </si>
  <si>
    <t>Ustawienie krawężnika 15*30 na ławie C 12/15 0,0575 m3/mb</t>
  </si>
  <si>
    <t>Profilowanie istn.naw.z tłucznia</t>
  </si>
  <si>
    <t xml:space="preserve">Wykonanie w-wy  podsypki pod chodnik i zjazdy gr. 30 cm </t>
  </si>
  <si>
    <t>Ułożenie rur PCV 315 mm</t>
  </si>
  <si>
    <t xml:space="preserve">Wzmocnienie krawędzi jezdni poprzez ułożenie brukowca kamiennego o wymiarach </t>
  </si>
  <si>
    <t>zbliżonych do 15-20  cm na chudym betonie gr.20 cm</t>
  </si>
  <si>
    <t>Ułożenie warstwy wiążącej  z betonu asfaltowego "AC 11 S" o grubości 4 cm wg PN-EN 13108-1</t>
  </si>
  <si>
    <t>Skropienie warstwy   emulsją asfaltową, szybkorozpadową</t>
  </si>
  <si>
    <t>C60 B3 ZM w ilości 0,2 kg/m²</t>
  </si>
  <si>
    <t>Ułożenie warstwy ścieralnej  z betonu asfaltowego "AC 11 S" o grubości 4 cm wg PN-EN 13108-1</t>
  </si>
  <si>
    <t>Skropienie warstwy  emulsją asfaltową, szybkorozpadową</t>
  </si>
  <si>
    <t xml:space="preserve">mechanicznie o grubości 20 cm wg PN-EN 13285:2004  </t>
  </si>
  <si>
    <t xml:space="preserve">Ułożenie ścieku korytkowego na chudym betonie gr.10 cm wg KPED karta 01.03 </t>
  </si>
  <si>
    <t>III MAŁOCIN (wg obmiarów jak na  P Z T)</t>
  </si>
  <si>
    <t>Pod chodnik i nową konstrukcję jezdni do świetlicy</t>
  </si>
  <si>
    <t>Nasypy pod chodnik z gruntu z wykopów</t>
  </si>
  <si>
    <t xml:space="preserve">Ułożenie korytek ściekowych typ "kolejowe" </t>
  </si>
  <si>
    <t xml:space="preserve">Ustawienie wpustów ulicznych  zwyklych </t>
  </si>
  <si>
    <t>Drobne roboty betonowe przy przebudowie wpustu ulicznego na "Górski"</t>
  </si>
  <si>
    <t>Ustawienie wpustów ulicznych  typ "Górski" tj.735x495 mm</t>
  </si>
  <si>
    <t xml:space="preserve">Ułożenie w-wy chudego betonu gr.10 cm pod chodnik </t>
  </si>
  <si>
    <t>Profilowanie i zagęszczanie podłoża</t>
  </si>
  <si>
    <t xml:space="preserve">Wykonanie w-wy  odsączającej z piasku  pod chodnik i zjazdy gr. 30 cm </t>
  </si>
  <si>
    <t xml:space="preserve">Ustawienie obrzeża bet.25*8 na ławie C 12/15 0,04 m3/m. </t>
  </si>
  <si>
    <t>Ułożenie płyt ażurowych 40*60</t>
  </si>
  <si>
    <t>Drobne roboty betonowe przy  ściekach  przy  moście</t>
  </si>
  <si>
    <t>Ułożenie geowłókniny (separującej cząstki gr.spoistego - wg DWU)  pod jezdnię do świetlicy</t>
  </si>
  <si>
    <t>IV PERONY I MINIZATOKI</t>
  </si>
  <si>
    <t>Rozebranie płyt bet 35*35. Utylizacja gruzu po stronie Wykonawcy</t>
  </si>
  <si>
    <t>Nasypy z pozyskanego gruntu</t>
  </si>
  <si>
    <t xml:space="preserve">Roboty ziemne (wykopy) w gruncie kategorii III </t>
  </si>
  <si>
    <t>Wykonanie w-wy  podsypki pod perony  gr. 15 cm</t>
  </si>
  <si>
    <t xml:space="preserve">Ułożenie rur PCV 315 mm </t>
  </si>
  <si>
    <t>V.JEZDNIA</t>
  </si>
  <si>
    <t>Roboty ziemne-wykopy gł.22 cm pod poszerzenie w gr.kat.III. Utylizacja - Wykonawca</t>
  </si>
  <si>
    <t>Skropienie warstwy podbudowy   emulsją asfaltową, szybkorozpadową</t>
  </si>
  <si>
    <t>Skropienie warstwy nawierzchni  emulsją asfaltową, szybkorozpadową</t>
  </si>
  <si>
    <t>C60 B3 ZM w ilości 0,2 kg/m² pod geowłókninę na szwie poszerzenia</t>
  </si>
  <si>
    <t xml:space="preserve">Ułożenie geowłókniny (do wzmocnień naw.bitumicznych  - wg DWU) </t>
  </si>
  <si>
    <t>na szwie poszerzenia szer.1 m</t>
  </si>
  <si>
    <t>Skropienie warstwy istn.nawierzchni  emulsją asfaltową, szybkorozpadową</t>
  </si>
  <si>
    <t>C60 B3 ZM w ilości 0,9 kg/m² pod wzmocnienie nawierzchni textyliami</t>
  </si>
  <si>
    <t>Ułożenie geowłókniny (do wzmocnień naw.bitumicznych  - wg DWU) lub geokompozyt</t>
  </si>
  <si>
    <t>C60 B3 ZM w ilości 0,2 kg/m² - textylia nie</t>
  </si>
  <si>
    <t xml:space="preserve">Ułożenie warstwy profilowej   z betonu asfaltowego "AC 11 S" o grubości jak w tabeli </t>
  </si>
  <si>
    <t>wg PN-EN 13108-1</t>
  </si>
  <si>
    <t xml:space="preserve">C60 B3 ZM w ilości 0,2 kg/m² </t>
  </si>
  <si>
    <t xml:space="preserve">Ułożenie warstwy ścieralnej   z betonu asfaltowego "AC 11 S" o grubości 3 cm </t>
  </si>
  <si>
    <t>VI. ROBOTY WYKOŃCZENIOWE</t>
  </si>
  <si>
    <t>Roboty ziemne - wykopy z przerzutem w miejscu</t>
  </si>
  <si>
    <t>Roboty ziemne - wykopy w obrębie robót w wbudowanie w nasyp - pobocze</t>
  </si>
  <si>
    <t>Roboty ziemne - wykopy  z odwozem poza teren robót</t>
  </si>
  <si>
    <t>Nasyp - formowanie i zagęszczenie</t>
  </si>
  <si>
    <t xml:space="preserve">Ustawienie barier ochronnych skrajnych wg PN-EN 1317 o parametrach </t>
  </si>
  <si>
    <t xml:space="preserve"> -poziom powstrzymania N2 lub N1 dla poziomu intensywności zdarzenia </t>
  </si>
  <si>
    <t>C (dopuszcza sie A i B)  km: 2+836</t>
  </si>
  <si>
    <t>Roboty ziemne-wykopy - utylizacja po stronie Wykonawcy</t>
  </si>
  <si>
    <t>m3:</t>
  </si>
  <si>
    <t>(8430-8280)*3,0*1,0 prawa</t>
  </si>
  <si>
    <t>Profilowanie pobocza do spadku 6%</t>
  </si>
  <si>
    <t>Demontaż wiaty "Atena"</t>
  </si>
  <si>
    <t>Powtórny montaż wiaty j.w</t>
  </si>
  <si>
    <t>Regulacja pionowa krawężnika bet.na betonie</t>
  </si>
  <si>
    <t>Regulacja pionowa kostki betonowo-brukowej gr.8 cm na betonie</t>
  </si>
  <si>
    <t>VAT 23%</t>
  </si>
  <si>
    <t>Wartość brutto</t>
  </si>
  <si>
    <t>KOSZTORYS OFERTOWY Zadanie nr 4</t>
  </si>
  <si>
    <t>Realizacja inwestycji w ciągu drogi  powiatowej  nr 1920 Wyrza - Chrząstowo   km ewidencyjny drogi:</t>
  </si>
  <si>
    <t>C60 B3 ZM w ilości 0,7 kg/m²</t>
  </si>
  <si>
    <t>Ustawienie barier ochronnych typu U-12a z rur stalowych żółte</t>
  </si>
  <si>
    <t>Klinowanie podbudowy MMA gr.2 cm - 148 m2</t>
  </si>
  <si>
    <t>podpis Wykonawcy</t>
  </si>
  <si>
    <t>D-01.01.01</t>
  </si>
  <si>
    <t>D-04.03.01</t>
  </si>
  <si>
    <t>D-05.03.05b</t>
  </si>
  <si>
    <t>D-05.03.11</t>
  </si>
  <si>
    <t>D-01.02.04</t>
  </si>
  <si>
    <t>D-08.01.01b</t>
  </si>
  <si>
    <t>D-05.03.23</t>
  </si>
  <si>
    <t>D-02.01.01</t>
  </si>
  <si>
    <t>D-04.01.01</t>
  </si>
  <si>
    <t>D-04.02.02</t>
  </si>
  <si>
    <t>D-04.04.02</t>
  </si>
  <si>
    <t>D-05.03.05a</t>
  </si>
  <si>
    <t>D-08.01.01</t>
  </si>
  <si>
    <t>D-08.03.01</t>
  </si>
  <si>
    <t>D-04.06.01</t>
  </si>
  <si>
    <t>D-03.02.01</t>
  </si>
  <si>
    <t>D-08.05.01</t>
  </si>
  <si>
    <t>D-04.02.01</t>
  </si>
  <si>
    <t>D-07.06.02</t>
  </si>
  <si>
    <t>D-06.01.01</t>
  </si>
  <si>
    <t>D.05.03.05a</t>
  </si>
  <si>
    <t>D-06.03.02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</si>
</sst>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+000"/>
    <numFmt numFmtId="165" formatCode="#,##0.000"/>
    <numFmt numFmtId="166" formatCode="#,##0\ _z_ł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name val="Georgia"/>
      <family val="1"/>
      <charset val="238"/>
    </font>
    <font>
      <sz val="11"/>
      <name val="Czcionka tekstu podstawowego"/>
      <family val="2"/>
      <charset val="238"/>
    </font>
    <font>
      <sz val="10"/>
      <color theme="3"/>
      <name val="Georgia"/>
      <family val="1"/>
      <charset val="238"/>
    </font>
    <font>
      <sz val="11"/>
      <name val="Georgia"/>
      <family val="1"/>
      <charset val="238"/>
    </font>
    <font>
      <sz val="10"/>
      <color rgb="FFFF0000"/>
      <name val="Georgia"/>
      <family val="1"/>
      <charset val="238"/>
    </font>
    <font>
      <b/>
      <sz val="10"/>
      <name val="Georgia"/>
      <family val="1"/>
      <charset val="238"/>
    </font>
    <font>
      <b/>
      <sz val="10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/>
    <xf numFmtId="2" fontId="0" fillId="0" borderId="0" xfId="0" applyNumberFormat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4" fontId="0" fillId="0" borderId="0" xfId="0" applyNumberFormat="1"/>
    <xf numFmtId="1" fontId="0" fillId="0" borderId="0" xfId="0" applyNumberFormat="1"/>
    <xf numFmtId="3" fontId="0" fillId="0" borderId="1" xfId="0" applyNumberFormat="1" applyBorder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2" fillId="0" borderId="8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/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/>
    <xf numFmtId="2" fontId="3" fillId="0" borderId="14" xfId="0" applyNumberFormat="1" applyFont="1" applyBorder="1"/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/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5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3" fillId="0" borderId="13" xfId="0" applyFont="1" applyBorder="1"/>
    <xf numFmtId="166" fontId="2" fillId="0" borderId="13" xfId="0" applyNumberFormat="1" applyFont="1" applyBorder="1" applyAlignment="1">
      <alignment horizontal="center" vertical="center"/>
    </xf>
    <xf numFmtId="166" fontId="3" fillId="0" borderId="0" xfId="0" applyNumberFormat="1" applyFont="1"/>
    <xf numFmtId="0" fontId="3" fillId="0" borderId="12" xfId="0" applyFont="1" applyBorder="1"/>
    <xf numFmtId="0" fontId="3" fillId="0" borderId="0" xfId="0" applyFont="1" applyBorder="1"/>
    <xf numFmtId="0" fontId="3" fillId="0" borderId="14" xfId="0" applyFont="1" applyBorder="1"/>
    <xf numFmtId="166" fontId="3" fillId="0" borderId="0" xfId="0" applyNumberFormat="1" applyFont="1" applyBorder="1"/>
    <xf numFmtId="0" fontId="5" fillId="0" borderId="14" xfId="0" applyFont="1" applyBorder="1" applyAlignment="1">
      <alignment horizontal="center"/>
    </xf>
    <xf numFmtId="0" fontId="2" fillId="0" borderId="12" xfId="0" applyFont="1" applyBorder="1"/>
    <xf numFmtId="0" fontId="2" fillId="0" borderId="0" xfId="0" applyFont="1" applyBorder="1"/>
    <xf numFmtId="0" fontId="2" fillId="0" borderId="13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 vertical="center"/>
    </xf>
    <xf numFmtId="0" fontId="6" fillId="0" borderId="12" xfId="0" applyFont="1" applyBorder="1"/>
    <xf numFmtId="165" fontId="2" fillId="0" borderId="13" xfId="0" applyNumberFormat="1" applyFont="1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2" xfId="0" applyFont="1" applyBorder="1" applyAlignment="1">
      <alignment horizontal="left"/>
    </xf>
    <xf numFmtId="166" fontId="2" fillId="0" borderId="0" xfId="0" applyNumberFormat="1" applyFont="1"/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/>
    <xf numFmtId="0" fontId="2" fillId="0" borderId="8" xfId="0" applyFont="1" applyBorder="1" applyAlignment="1">
      <alignment horizontal="left" vertical="center"/>
    </xf>
    <xf numFmtId="3" fontId="2" fillId="0" borderId="9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3" fillId="0" borderId="0" xfId="0" applyNumberFormat="1" applyFont="1"/>
    <xf numFmtId="2" fontId="3" fillId="0" borderId="0" xfId="0" applyNumberFormat="1" applyFont="1"/>
    <xf numFmtId="0" fontId="4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619125</xdr:colOff>
      <xdr:row>205</xdr:row>
      <xdr:rowOff>123824</xdr:rowOff>
    </xdr:from>
    <xdr:to>
      <xdr:col>24</xdr:col>
      <xdr:colOff>257175</xdr:colOff>
      <xdr:row>205</xdr:row>
      <xdr:rowOff>123824</xdr:rowOff>
    </xdr:to>
    <xdr:cxnSp macro="">
      <xdr:nvCxnSpPr>
        <xdr:cNvPr id="2" name="Łącznik prosty 1"/>
        <xdr:cNvCxnSpPr/>
      </xdr:nvCxnSpPr>
      <xdr:spPr>
        <a:xfrm>
          <a:off x="15821025" y="11525249"/>
          <a:ext cx="30670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88"/>
  <sheetViews>
    <sheetView tabSelected="1" workbookViewId="0">
      <selection activeCell="E1" sqref="E1:O376"/>
    </sheetView>
  </sheetViews>
  <sheetFormatPr defaultRowHeight="15"/>
  <cols>
    <col min="5" max="5" width="6.7109375" customWidth="1"/>
    <col min="6" max="6" width="13.28515625" customWidth="1"/>
    <col min="7" max="8" width="9.7109375" customWidth="1"/>
    <col min="9" max="9" width="35.7109375" customWidth="1"/>
    <col min="10" max="10" width="28.7109375" customWidth="1"/>
    <col min="11" max="11" width="7.7109375" customWidth="1"/>
    <col min="12" max="12" width="1.85546875" customWidth="1"/>
    <col min="13" max="13" width="9.7109375" customWidth="1"/>
    <col min="14" max="14" width="8.85546875" style="5" customWidth="1"/>
    <col min="15" max="15" width="9.140625" style="5"/>
    <col min="16" max="16" width="12.28515625" bestFit="1" customWidth="1"/>
    <col min="18" max="19" width="12.28515625" bestFit="1" customWidth="1"/>
  </cols>
  <sheetData>
    <row r="1" spans="2:22">
      <c r="E1" s="77" t="s">
        <v>144</v>
      </c>
      <c r="F1" s="77"/>
      <c r="G1" s="77"/>
      <c r="H1" s="77"/>
      <c r="I1" s="77"/>
      <c r="J1" s="77"/>
      <c r="K1" s="77"/>
      <c r="L1" s="77"/>
      <c r="M1" s="77"/>
      <c r="N1" s="77"/>
      <c r="O1" s="77"/>
      <c r="V1" s="1"/>
    </row>
    <row r="2" spans="2:22">
      <c r="E2" s="2" t="s">
        <v>145</v>
      </c>
      <c r="F2" s="2"/>
      <c r="G2" s="2"/>
      <c r="H2" s="2"/>
      <c r="I2" s="2"/>
      <c r="J2" s="2"/>
      <c r="K2" s="3">
        <v>3771</v>
      </c>
      <c r="L2" s="3" t="s">
        <v>0</v>
      </c>
      <c r="M2" s="3">
        <v>4111</v>
      </c>
      <c r="N2" s="4"/>
      <c r="U2" s="1"/>
    </row>
    <row r="3" spans="2:22">
      <c r="E3" s="2" t="s">
        <v>1</v>
      </c>
      <c r="F3" s="6"/>
      <c r="G3" s="6"/>
      <c r="H3" s="6"/>
      <c r="I3" s="7"/>
      <c r="J3" s="6"/>
      <c r="K3" s="3">
        <v>7030</v>
      </c>
      <c r="L3" s="3" t="s">
        <v>0</v>
      </c>
      <c r="M3" s="3">
        <v>7370</v>
      </c>
      <c r="N3" s="4"/>
      <c r="P3" s="8"/>
      <c r="R3" s="9"/>
      <c r="U3" s="10"/>
    </row>
    <row r="4" spans="2:22">
      <c r="E4" s="11"/>
      <c r="F4" s="11"/>
      <c r="G4" s="11"/>
      <c r="H4" s="11"/>
      <c r="I4" s="7" t="s">
        <v>2</v>
      </c>
      <c r="J4" s="2"/>
      <c r="K4" s="12">
        <v>340</v>
      </c>
      <c r="M4" s="12" t="s">
        <v>3</v>
      </c>
      <c r="N4" s="4"/>
    </row>
    <row r="5" spans="2:22">
      <c r="E5" s="78" t="s">
        <v>4</v>
      </c>
      <c r="F5" s="78" t="s">
        <v>5</v>
      </c>
      <c r="G5" s="79" t="s">
        <v>6</v>
      </c>
      <c r="H5" s="80"/>
      <c r="I5" s="80"/>
      <c r="J5" s="81"/>
      <c r="K5" s="82" t="s">
        <v>7</v>
      </c>
      <c r="L5" s="13"/>
      <c r="M5" s="83" t="s">
        <v>8</v>
      </c>
      <c r="N5" s="84" t="s">
        <v>9</v>
      </c>
      <c r="O5" s="84" t="s">
        <v>10</v>
      </c>
      <c r="P5" s="14"/>
      <c r="Q5" s="14"/>
      <c r="R5" s="14"/>
      <c r="S5" s="14"/>
    </row>
    <row r="6" spans="2:22">
      <c r="E6" s="78"/>
      <c r="F6" s="78"/>
      <c r="G6" s="86" t="s">
        <v>11</v>
      </c>
      <c r="H6" s="87"/>
      <c r="I6" s="87"/>
      <c r="J6" s="88"/>
      <c r="K6" s="82"/>
      <c r="L6" s="15"/>
      <c r="M6" s="83"/>
      <c r="N6" s="85"/>
      <c r="O6" s="85"/>
      <c r="P6" s="16"/>
      <c r="Q6" s="14"/>
      <c r="R6" s="14"/>
      <c r="S6" s="14"/>
    </row>
    <row r="7" spans="2:22">
      <c r="E7" s="17"/>
      <c r="F7" s="18"/>
      <c r="G7" s="19"/>
      <c r="H7" s="19"/>
      <c r="I7" s="19"/>
      <c r="J7" s="19"/>
      <c r="K7" s="20"/>
      <c r="L7" s="21"/>
      <c r="M7" s="22"/>
      <c r="N7" s="23"/>
      <c r="O7" s="24"/>
      <c r="P7" s="14"/>
      <c r="Q7" s="14"/>
      <c r="R7" s="14"/>
      <c r="S7" s="14"/>
    </row>
    <row r="8" spans="2:22">
      <c r="E8" s="25"/>
      <c r="F8" s="26"/>
      <c r="G8" s="72" t="s">
        <v>12</v>
      </c>
      <c r="H8" s="72"/>
      <c r="I8" s="72"/>
      <c r="J8" s="72"/>
      <c r="K8" s="25"/>
      <c r="L8" s="21"/>
      <c r="M8" s="22"/>
      <c r="N8" s="23"/>
      <c r="O8" s="24"/>
      <c r="P8" s="14"/>
      <c r="Q8" s="14"/>
      <c r="R8" s="14"/>
      <c r="S8" s="14"/>
    </row>
    <row r="9" spans="2:22">
      <c r="E9" s="25"/>
      <c r="F9" s="26"/>
      <c r="G9" s="27"/>
      <c r="H9" s="28"/>
      <c r="I9" s="28"/>
      <c r="J9" s="29"/>
      <c r="K9" s="25"/>
      <c r="L9" s="21"/>
      <c r="M9" s="22"/>
      <c r="N9" s="23"/>
      <c r="O9" s="24"/>
      <c r="P9" s="14"/>
      <c r="Q9" s="14"/>
      <c r="R9" s="14"/>
      <c r="S9" s="14"/>
    </row>
    <row r="10" spans="2:22">
      <c r="B10">
        <f t="shared" ref="B10" si="0">IF(E10&gt;0,1,0)</f>
        <v>1</v>
      </c>
      <c r="C10">
        <v>1</v>
      </c>
      <c r="E10" s="25">
        <v>1</v>
      </c>
      <c r="F10" s="26" t="s">
        <v>150</v>
      </c>
      <c r="G10" s="27" t="s">
        <v>13</v>
      </c>
      <c r="H10" s="28"/>
      <c r="I10" s="28"/>
      <c r="J10" s="29"/>
      <c r="K10" s="25" t="s">
        <v>14</v>
      </c>
      <c r="L10" s="21"/>
      <c r="M10" s="30">
        <v>0.34</v>
      </c>
      <c r="N10" s="31"/>
      <c r="O10" s="32">
        <f>ROUND(M10*N10,2)</f>
        <v>0</v>
      </c>
      <c r="P10" s="14"/>
      <c r="Q10" s="14"/>
      <c r="R10" s="14"/>
      <c r="S10" s="14"/>
    </row>
    <row r="11" spans="2:22">
      <c r="B11" t="e">
        <f>IF(OR(E11&gt;0,#REF!=""),0,1)</f>
        <v>#REF!</v>
      </c>
      <c r="C11" t="e">
        <f>C10+B11</f>
        <v>#REF!</v>
      </c>
      <c r="E11" s="25"/>
      <c r="F11" s="26"/>
      <c r="G11" s="27"/>
      <c r="H11" s="28"/>
      <c r="I11" s="28"/>
      <c r="J11" s="29"/>
      <c r="K11" s="25"/>
      <c r="L11" s="21"/>
      <c r="M11" s="22"/>
      <c r="N11" s="31"/>
      <c r="O11" s="32"/>
      <c r="P11" s="14"/>
      <c r="Q11" s="14"/>
      <c r="R11" s="14"/>
      <c r="S11" s="14"/>
    </row>
    <row r="12" spans="2:22">
      <c r="B12">
        <f t="shared" ref="B12:B98" si="1">IF(OR(E12&gt;0,E13=""),0,1)</f>
        <v>0</v>
      </c>
      <c r="C12" t="e">
        <f>#REF!+B12</f>
        <v>#REF!</v>
      </c>
      <c r="E12" s="25">
        <v>2</v>
      </c>
      <c r="F12" s="26" t="s">
        <v>151</v>
      </c>
      <c r="G12" s="27" t="s">
        <v>15</v>
      </c>
      <c r="H12" s="28"/>
      <c r="I12" s="28"/>
      <c r="J12" s="29"/>
      <c r="K12" s="25"/>
      <c r="L12" s="21"/>
      <c r="M12" s="33"/>
      <c r="N12" s="31"/>
      <c r="O12" s="32"/>
      <c r="P12" s="14"/>
      <c r="Q12" s="14"/>
      <c r="R12" s="14"/>
      <c r="S12" s="14"/>
    </row>
    <row r="13" spans="2:22">
      <c r="B13">
        <f t="shared" si="1"/>
        <v>0</v>
      </c>
      <c r="C13" t="e">
        <f t="shared" ref="C13:C76" si="2">C12+B13</f>
        <v>#REF!</v>
      </c>
      <c r="E13" s="25" t="s">
        <v>16</v>
      </c>
      <c r="F13" s="26"/>
      <c r="G13" s="27" t="s">
        <v>17</v>
      </c>
      <c r="H13" s="28" t="s">
        <v>18</v>
      </c>
      <c r="I13" s="28"/>
      <c r="J13" s="29"/>
      <c r="K13" s="25" t="s">
        <v>19</v>
      </c>
      <c r="L13" s="21"/>
      <c r="M13" s="34">
        <v>1700</v>
      </c>
      <c r="N13" s="31"/>
      <c r="O13" s="32">
        <f>ROUND(M13*N13,2)</f>
        <v>0</v>
      </c>
      <c r="P13" s="35"/>
      <c r="Q13" s="14"/>
      <c r="R13" s="14"/>
      <c r="S13" s="14"/>
    </row>
    <row r="14" spans="2:22">
      <c r="B14">
        <f t="shared" si="1"/>
        <v>0</v>
      </c>
      <c r="C14" t="e">
        <f t="shared" si="2"/>
        <v>#REF!</v>
      </c>
      <c r="E14" s="25" t="s">
        <v>16</v>
      </c>
      <c r="F14" s="26"/>
      <c r="G14" s="36"/>
      <c r="H14" s="37"/>
      <c r="I14" s="37"/>
      <c r="J14" s="33"/>
      <c r="K14" s="38"/>
      <c r="L14" s="36"/>
      <c r="M14" s="33"/>
      <c r="N14" s="31"/>
      <c r="O14" s="32"/>
      <c r="P14" s="14"/>
      <c r="Q14" s="14"/>
      <c r="R14" s="14"/>
      <c r="S14" s="14"/>
    </row>
    <row r="15" spans="2:22">
      <c r="B15">
        <f t="shared" si="1"/>
        <v>0</v>
      </c>
      <c r="C15" t="e">
        <f t="shared" si="2"/>
        <v>#REF!</v>
      </c>
      <c r="E15" s="25">
        <v>3</v>
      </c>
      <c r="F15" s="26" t="s">
        <v>152</v>
      </c>
      <c r="G15" s="27" t="s">
        <v>20</v>
      </c>
      <c r="H15" s="28"/>
      <c r="I15" s="28"/>
      <c r="J15" s="29"/>
      <c r="K15" s="25"/>
      <c r="L15" s="21"/>
      <c r="M15" s="34"/>
      <c r="N15" s="31"/>
      <c r="O15" s="32"/>
      <c r="P15" s="14"/>
      <c r="Q15" s="14"/>
      <c r="R15" s="14"/>
      <c r="S15" s="14"/>
    </row>
    <row r="16" spans="2:22">
      <c r="B16">
        <f t="shared" si="1"/>
        <v>0</v>
      </c>
      <c r="C16" t="e">
        <f t="shared" si="2"/>
        <v>#REF!</v>
      </c>
      <c r="E16" s="25" t="s">
        <v>16</v>
      </c>
      <c r="F16" s="26"/>
      <c r="G16" s="27" t="s">
        <v>21</v>
      </c>
      <c r="H16" s="28"/>
      <c r="I16" s="28"/>
      <c r="J16" s="29"/>
      <c r="K16" s="25"/>
      <c r="L16" s="21"/>
      <c r="M16" s="34"/>
      <c r="N16" s="31"/>
      <c r="O16" s="32"/>
      <c r="P16" s="14"/>
      <c r="Q16" s="14"/>
      <c r="R16" s="14"/>
      <c r="S16" s="14"/>
    </row>
    <row r="17" spans="2:19">
      <c r="B17">
        <f t="shared" si="1"/>
        <v>0</v>
      </c>
      <c r="C17" t="e">
        <f t="shared" si="2"/>
        <v>#REF!</v>
      </c>
      <c r="E17" s="25" t="s">
        <v>16</v>
      </c>
      <c r="F17" s="26"/>
      <c r="G17" s="27" t="s">
        <v>22</v>
      </c>
      <c r="H17" s="28" t="s">
        <v>23</v>
      </c>
      <c r="I17" s="28"/>
      <c r="J17" s="29"/>
      <c r="K17" s="25" t="s">
        <v>24</v>
      </c>
      <c r="L17" s="21"/>
      <c r="M17" s="34">
        <v>5</v>
      </c>
      <c r="N17" s="31"/>
      <c r="O17" s="32">
        <f>ROUND(M17*N17,2)</f>
        <v>0</v>
      </c>
      <c r="P17" s="35"/>
      <c r="Q17" s="14"/>
      <c r="R17" s="14"/>
      <c r="S17" s="14"/>
    </row>
    <row r="18" spans="2:19">
      <c r="B18">
        <f t="shared" si="1"/>
        <v>0</v>
      </c>
      <c r="C18" t="e">
        <f t="shared" si="2"/>
        <v>#REF!</v>
      </c>
      <c r="E18" s="25" t="s">
        <v>16</v>
      </c>
      <c r="F18" s="26"/>
      <c r="G18" s="27" t="s">
        <v>25</v>
      </c>
      <c r="H18" s="28"/>
      <c r="I18" s="28"/>
      <c r="J18" s="29"/>
      <c r="K18" s="25"/>
      <c r="L18" s="21"/>
      <c r="M18" s="34"/>
      <c r="N18" s="31"/>
      <c r="O18" s="32"/>
      <c r="P18" s="35"/>
      <c r="Q18" s="14"/>
      <c r="R18" s="14"/>
      <c r="S18" s="14"/>
    </row>
    <row r="19" spans="2:19">
      <c r="B19">
        <f t="shared" si="1"/>
        <v>0</v>
      </c>
      <c r="C19" t="e">
        <f t="shared" si="2"/>
        <v>#REF!</v>
      </c>
      <c r="E19" s="25" t="s">
        <v>16</v>
      </c>
      <c r="F19" s="26"/>
      <c r="G19" s="36"/>
      <c r="H19" s="37"/>
      <c r="I19" s="37"/>
      <c r="J19" s="33"/>
      <c r="K19" s="38"/>
      <c r="L19" s="36"/>
      <c r="M19" s="33"/>
      <c r="N19" s="31"/>
      <c r="O19" s="32"/>
      <c r="P19" s="39"/>
      <c r="Q19" s="37"/>
      <c r="R19" s="37"/>
      <c r="S19" s="14"/>
    </row>
    <row r="20" spans="2:19">
      <c r="B20">
        <f t="shared" si="1"/>
        <v>0</v>
      </c>
      <c r="C20" t="e">
        <f t="shared" si="2"/>
        <v>#REF!</v>
      </c>
      <c r="E20" s="25">
        <v>4</v>
      </c>
      <c r="F20" s="26" t="s">
        <v>153</v>
      </c>
      <c r="G20" s="27" t="s">
        <v>26</v>
      </c>
      <c r="H20" s="28"/>
      <c r="I20" s="28"/>
      <c r="J20" s="29"/>
      <c r="K20" s="25"/>
      <c r="L20" s="21"/>
      <c r="M20" s="34"/>
      <c r="N20" s="31"/>
      <c r="O20" s="32"/>
      <c r="P20" s="39"/>
      <c r="Q20" s="37"/>
      <c r="R20" s="37"/>
      <c r="S20" s="14"/>
    </row>
    <row r="21" spans="2:19">
      <c r="B21">
        <f t="shared" si="1"/>
        <v>0</v>
      </c>
      <c r="C21" t="e">
        <f t="shared" si="2"/>
        <v>#REF!</v>
      </c>
      <c r="E21" s="40" t="s">
        <v>16</v>
      </c>
      <c r="F21" s="38"/>
      <c r="G21" s="41" t="s">
        <v>17</v>
      </c>
      <c r="H21" s="42" t="s">
        <v>27</v>
      </c>
      <c r="I21" s="28"/>
      <c r="J21" s="29"/>
      <c r="K21" s="25" t="s">
        <v>19</v>
      </c>
      <c r="L21" s="21"/>
      <c r="M21" s="43">
        <v>50</v>
      </c>
      <c r="N21" s="31"/>
      <c r="O21" s="32">
        <f>ROUND(M21*N21,2)</f>
        <v>0</v>
      </c>
      <c r="P21" s="35"/>
      <c r="Q21" s="14"/>
      <c r="R21" s="14"/>
      <c r="S21" s="14"/>
    </row>
    <row r="22" spans="2:19" hidden="1">
      <c r="B22">
        <f t="shared" si="1"/>
        <v>0</v>
      </c>
      <c r="C22" t="e">
        <f t="shared" si="2"/>
        <v>#REF!</v>
      </c>
      <c r="E22" s="40" t="s">
        <v>16</v>
      </c>
      <c r="F22" s="38"/>
      <c r="G22" s="41"/>
      <c r="H22" s="42"/>
      <c r="I22" s="28"/>
      <c r="J22" s="29"/>
      <c r="K22" s="25"/>
      <c r="L22" s="21"/>
      <c r="M22" s="43"/>
      <c r="N22" s="31"/>
      <c r="O22" s="32"/>
      <c r="P22" s="35"/>
      <c r="Q22" s="14"/>
      <c r="R22" s="14"/>
      <c r="S22" s="14"/>
    </row>
    <row r="23" spans="2:19" hidden="1">
      <c r="B23">
        <f t="shared" si="1"/>
        <v>0</v>
      </c>
      <c r="C23" t="e">
        <f t="shared" si="2"/>
        <v>#REF!</v>
      </c>
      <c r="E23" s="25">
        <v>6</v>
      </c>
      <c r="F23" s="38"/>
      <c r="G23" s="41" t="s">
        <v>28</v>
      </c>
      <c r="H23" s="42"/>
      <c r="I23" s="28"/>
      <c r="J23" s="29"/>
      <c r="K23" s="25" t="s">
        <v>3</v>
      </c>
      <c r="L23" s="21"/>
      <c r="M23" s="44">
        <v>0</v>
      </c>
      <c r="N23" s="31"/>
      <c r="O23" s="32"/>
      <c r="P23" s="35"/>
      <c r="Q23" s="14"/>
      <c r="R23" s="14"/>
      <c r="S23" s="14"/>
    </row>
    <row r="24" spans="2:19" hidden="1">
      <c r="B24">
        <f t="shared" si="1"/>
        <v>0</v>
      </c>
      <c r="C24" t="e">
        <f t="shared" si="2"/>
        <v>#REF!</v>
      </c>
      <c r="E24" s="40" t="s">
        <v>16</v>
      </c>
      <c r="F24" s="38"/>
      <c r="G24" s="41" t="s">
        <v>29</v>
      </c>
      <c r="H24" s="42"/>
      <c r="I24" s="28"/>
      <c r="K24" s="25" t="s">
        <v>30</v>
      </c>
      <c r="L24" s="21"/>
      <c r="M24" s="45">
        <v>0</v>
      </c>
      <c r="N24" s="31"/>
      <c r="O24" s="32"/>
      <c r="P24" s="35"/>
      <c r="Q24" s="14"/>
      <c r="R24" s="14"/>
      <c r="S24" s="14"/>
    </row>
    <row r="25" spans="2:19" hidden="1">
      <c r="B25">
        <f t="shared" si="1"/>
        <v>0</v>
      </c>
      <c r="C25" t="e">
        <f t="shared" si="2"/>
        <v>#REF!</v>
      </c>
      <c r="E25" s="40" t="s">
        <v>16</v>
      </c>
      <c r="F25" s="38"/>
      <c r="G25" s="41"/>
      <c r="H25" s="42"/>
      <c r="I25" s="28"/>
      <c r="J25" s="29"/>
      <c r="K25" s="25"/>
      <c r="L25" s="21"/>
      <c r="M25" s="43"/>
      <c r="N25" s="31"/>
      <c r="O25" s="32"/>
      <c r="P25" s="35"/>
      <c r="Q25" s="14"/>
      <c r="R25" s="14"/>
      <c r="S25" s="14"/>
    </row>
    <row r="26" spans="2:19" hidden="1">
      <c r="B26">
        <f t="shared" si="1"/>
        <v>0</v>
      </c>
      <c r="C26" t="e">
        <f t="shared" si="2"/>
        <v>#REF!</v>
      </c>
      <c r="E26" s="40">
        <v>7</v>
      </c>
      <c r="F26" s="38"/>
      <c r="G26" s="41" t="s">
        <v>31</v>
      </c>
      <c r="H26" s="42"/>
      <c r="I26" s="28"/>
      <c r="J26" s="29"/>
      <c r="K26" s="25" t="s">
        <v>19</v>
      </c>
      <c r="L26" s="21"/>
      <c r="M26" s="44">
        <v>0</v>
      </c>
      <c r="N26" s="31"/>
      <c r="O26" s="32"/>
      <c r="P26" s="35"/>
      <c r="Q26" s="14"/>
      <c r="R26" s="14"/>
      <c r="S26" s="14"/>
    </row>
    <row r="27" spans="2:19" hidden="1">
      <c r="B27">
        <f t="shared" si="1"/>
        <v>0</v>
      </c>
      <c r="C27" t="e">
        <f t="shared" si="2"/>
        <v>#REF!</v>
      </c>
      <c r="E27" s="40" t="s">
        <v>16</v>
      </c>
      <c r="F27" s="38"/>
      <c r="G27" s="41"/>
      <c r="H27" s="42"/>
      <c r="I27" s="28"/>
      <c r="J27" s="29"/>
      <c r="K27" s="25"/>
      <c r="L27" s="21"/>
      <c r="M27" s="43"/>
      <c r="N27" s="31"/>
      <c r="O27" s="32"/>
      <c r="P27" s="35"/>
      <c r="Q27" s="14"/>
      <c r="R27" s="14"/>
      <c r="S27" s="14"/>
    </row>
    <row r="28" spans="2:19" hidden="1">
      <c r="B28">
        <f t="shared" si="1"/>
        <v>0</v>
      </c>
      <c r="C28" t="e">
        <f t="shared" si="2"/>
        <v>#REF!</v>
      </c>
      <c r="E28" s="40">
        <v>8</v>
      </c>
      <c r="F28" s="38"/>
      <c r="G28" s="46" t="s">
        <v>32</v>
      </c>
      <c r="H28" s="42"/>
      <c r="I28" s="28"/>
      <c r="J28" s="29"/>
      <c r="K28" s="25" t="s">
        <v>33</v>
      </c>
      <c r="L28" s="21"/>
      <c r="M28" s="47">
        <v>0</v>
      </c>
      <c r="N28" s="31"/>
      <c r="O28" s="32"/>
      <c r="P28" s="35"/>
      <c r="Q28" s="14"/>
      <c r="R28" s="14"/>
      <c r="S28" s="14"/>
    </row>
    <row r="29" spans="2:19" hidden="1">
      <c r="B29">
        <f t="shared" si="1"/>
        <v>0</v>
      </c>
      <c r="C29" t="e">
        <f t="shared" si="2"/>
        <v>#REF!</v>
      </c>
      <c r="E29" s="40" t="s">
        <v>16</v>
      </c>
      <c r="F29" s="38"/>
      <c r="G29" s="41"/>
      <c r="H29" s="42"/>
      <c r="I29" s="28"/>
      <c r="J29" s="29"/>
      <c r="K29" s="25"/>
      <c r="L29" s="21"/>
      <c r="M29" s="43"/>
      <c r="N29" s="31"/>
      <c r="O29" s="32"/>
      <c r="P29" s="35"/>
      <c r="Q29" s="14"/>
      <c r="R29" s="14"/>
      <c r="S29" s="14"/>
    </row>
    <row r="30" spans="2:19" hidden="1">
      <c r="B30">
        <f t="shared" si="1"/>
        <v>0</v>
      </c>
      <c r="C30" t="e">
        <f t="shared" si="2"/>
        <v>#REF!</v>
      </c>
      <c r="E30" s="40" t="s">
        <v>16</v>
      </c>
      <c r="F30" s="38"/>
      <c r="G30" s="41" t="s">
        <v>34</v>
      </c>
      <c r="H30" s="42"/>
      <c r="I30" s="28"/>
      <c r="J30" s="29"/>
      <c r="K30" s="25" t="s">
        <v>35</v>
      </c>
      <c r="L30" s="21"/>
      <c r="M30" s="44">
        <v>0</v>
      </c>
      <c r="N30" s="31"/>
      <c r="O30" s="32"/>
      <c r="P30" s="35"/>
      <c r="Q30" s="14"/>
      <c r="R30" s="14"/>
      <c r="S30" s="14"/>
    </row>
    <row r="31" spans="2:19" hidden="1">
      <c r="B31">
        <f t="shared" si="1"/>
        <v>0</v>
      </c>
      <c r="C31" t="e">
        <f t="shared" si="2"/>
        <v>#REF!</v>
      </c>
      <c r="E31" s="40" t="s">
        <v>16</v>
      </c>
      <c r="F31" s="38"/>
      <c r="G31" s="41"/>
      <c r="H31" s="42"/>
      <c r="I31" s="28"/>
      <c r="J31" s="29"/>
      <c r="K31" s="25"/>
      <c r="L31" s="21"/>
      <c r="M31" s="44"/>
      <c r="N31" s="31"/>
      <c r="O31" s="32"/>
      <c r="P31" s="35"/>
      <c r="Q31" s="14"/>
      <c r="R31" s="14"/>
      <c r="S31" s="14"/>
    </row>
    <row r="32" spans="2:19" hidden="1">
      <c r="B32">
        <f t="shared" si="1"/>
        <v>0</v>
      </c>
      <c r="C32" t="e">
        <f t="shared" si="2"/>
        <v>#REF!</v>
      </c>
      <c r="E32" s="40">
        <v>9</v>
      </c>
      <c r="F32" s="38"/>
      <c r="G32" s="46" t="s">
        <v>36</v>
      </c>
      <c r="H32" s="42"/>
      <c r="I32" s="28"/>
      <c r="J32" s="29"/>
      <c r="K32" s="25" t="s">
        <v>35</v>
      </c>
      <c r="L32" s="21"/>
      <c r="M32" s="44">
        <v>0</v>
      </c>
      <c r="N32" s="31"/>
      <c r="O32" s="32"/>
      <c r="P32" s="35"/>
      <c r="Q32" s="14"/>
      <c r="R32" s="14"/>
      <c r="S32" s="14"/>
    </row>
    <row r="33" spans="2:19" hidden="1">
      <c r="B33">
        <f t="shared" si="1"/>
        <v>0</v>
      </c>
      <c r="C33" t="e">
        <f t="shared" si="2"/>
        <v>#REF!</v>
      </c>
      <c r="E33" s="40" t="s">
        <v>16</v>
      </c>
      <c r="F33" s="38"/>
      <c r="G33" s="41"/>
      <c r="H33" s="42"/>
      <c r="I33" s="28"/>
      <c r="J33" s="29"/>
      <c r="K33" s="25"/>
      <c r="L33" s="21"/>
      <c r="M33" s="43"/>
      <c r="N33" s="31"/>
      <c r="O33" s="32"/>
      <c r="P33" s="35"/>
      <c r="Q33" s="14"/>
      <c r="R33" s="14"/>
      <c r="S33" s="14"/>
    </row>
    <row r="34" spans="2:19" hidden="1">
      <c r="B34">
        <f t="shared" si="1"/>
        <v>0</v>
      </c>
      <c r="C34" t="e">
        <f t="shared" si="2"/>
        <v>#REF!</v>
      </c>
      <c r="E34" s="40" t="s">
        <v>16</v>
      </c>
      <c r="F34" s="38"/>
      <c r="G34" s="41"/>
      <c r="H34" s="42"/>
      <c r="I34" s="28"/>
      <c r="J34" s="29"/>
      <c r="K34" s="25" t="s">
        <v>3</v>
      </c>
      <c r="L34" s="21"/>
      <c r="M34" s="43"/>
      <c r="N34" s="31"/>
      <c r="O34" s="32"/>
      <c r="P34" s="35"/>
      <c r="Q34" s="14"/>
      <c r="R34" s="14"/>
      <c r="S34" s="14"/>
    </row>
    <row r="35" spans="2:19" hidden="1">
      <c r="B35">
        <f t="shared" si="1"/>
        <v>0</v>
      </c>
      <c r="C35" t="e">
        <f t="shared" si="2"/>
        <v>#REF!</v>
      </c>
      <c r="E35" s="40" t="s">
        <v>16</v>
      </c>
      <c r="F35" s="38"/>
      <c r="G35" s="41"/>
      <c r="H35" s="42"/>
      <c r="I35" s="28"/>
      <c r="J35" s="29"/>
      <c r="K35" s="25"/>
      <c r="L35" s="21"/>
      <c r="M35" s="43"/>
      <c r="N35" s="31"/>
      <c r="O35" s="32"/>
      <c r="P35" s="35"/>
      <c r="Q35" s="14"/>
      <c r="R35" s="14"/>
      <c r="S35" s="14"/>
    </row>
    <row r="36" spans="2:19" hidden="1">
      <c r="B36">
        <f t="shared" si="1"/>
        <v>0</v>
      </c>
      <c r="C36" t="e">
        <f t="shared" si="2"/>
        <v>#REF!</v>
      </c>
      <c r="E36" s="40">
        <v>10</v>
      </c>
      <c r="F36" s="38"/>
      <c r="G36" s="46" t="s">
        <v>37</v>
      </c>
      <c r="H36" s="42"/>
      <c r="I36" s="28"/>
      <c r="J36" s="29"/>
      <c r="K36" s="25"/>
      <c r="L36" s="21"/>
      <c r="M36" s="43"/>
      <c r="N36" s="31"/>
      <c r="O36" s="32"/>
      <c r="P36" s="35"/>
      <c r="Q36" s="14"/>
      <c r="R36" s="14"/>
      <c r="S36" s="14"/>
    </row>
    <row r="37" spans="2:19" hidden="1">
      <c r="B37">
        <f t="shared" si="1"/>
        <v>0</v>
      </c>
      <c r="C37" t="e">
        <f t="shared" si="2"/>
        <v>#REF!</v>
      </c>
      <c r="E37" s="40" t="s">
        <v>16</v>
      </c>
      <c r="F37" s="38"/>
      <c r="G37" s="46" t="s">
        <v>38</v>
      </c>
      <c r="H37" s="42"/>
      <c r="I37" s="28"/>
      <c r="J37" s="29"/>
      <c r="K37" s="25" t="s">
        <v>35</v>
      </c>
      <c r="L37" s="21"/>
      <c r="M37" s="43">
        <v>0</v>
      </c>
      <c r="N37" s="31"/>
      <c r="O37" s="32"/>
      <c r="P37" s="35"/>
      <c r="Q37" s="14"/>
      <c r="R37" s="14"/>
      <c r="S37" s="14"/>
    </row>
    <row r="38" spans="2:19">
      <c r="B38">
        <f t="shared" si="1"/>
        <v>0</v>
      </c>
      <c r="C38" t="e">
        <f t="shared" si="2"/>
        <v>#REF!</v>
      </c>
      <c r="E38" s="40" t="s">
        <v>16</v>
      </c>
      <c r="F38" s="38"/>
      <c r="G38" s="41"/>
      <c r="H38" s="42"/>
      <c r="I38" s="28"/>
      <c r="J38" s="29"/>
      <c r="K38" s="25"/>
      <c r="L38" s="21"/>
      <c r="M38" s="43"/>
      <c r="N38" s="31"/>
      <c r="O38" s="32"/>
      <c r="P38" s="35"/>
      <c r="Q38" s="14"/>
      <c r="R38" s="14"/>
      <c r="S38" s="14"/>
    </row>
    <row r="39" spans="2:19">
      <c r="B39">
        <f>IF(OR(E39&gt;0,E65=""),0,1)</f>
        <v>0</v>
      </c>
      <c r="C39" t="e">
        <f t="shared" si="2"/>
        <v>#REF!</v>
      </c>
      <c r="E39" s="25" t="s">
        <v>16</v>
      </c>
      <c r="F39" s="26"/>
      <c r="G39" s="48" t="s">
        <v>39</v>
      </c>
      <c r="H39" s="28"/>
      <c r="I39" s="28"/>
      <c r="J39" s="29"/>
      <c r="K39" s="25"/>
      <c r="L39" s="21"/>
      <c r="M39" s="34"/>
      <c r="N39" s="31"/>
      <c r="O39" s="32"/>
      <c r="P39" s="35"/>
      <c r="Q39" s="14"/>
      <c r="R39" s="14"/>
      <c r="S39" s="14"/>
    </row>
    <row r="40" spans="2:19">
      <c r="E40" s="25"/>
      <c r="F40" s="26"/>
      <c r="G40" s="27"/>
      <c r="H40" s="28"/>
      <c r="I40" s="28"/>
      <c r="J40" s="29"/>
      <c r="K40" s="25"/>
      <c r="L40" s="21"/>
      <c r="M40" s="34"/>
      <c r="N40" s="31"/>
      <c r="O40" s="32"/>
      <c r="P40" s="35"/>
      <c r="Q40" s="14"/>
      <c r="R40" s="14"/>
      <c r="S40" s="14"/>
    </row>
    <row r="41" spans="2:19">
      <c r="E41" s="25">
        <v>5</v>
      </c>
      <c r="F41" s="26" t="s">
        <v>154</v>
      </c>
      <c r="G41" s="41" t="s">
        <v>40</v>
      </c>
      <c r="H41" s="28"/>
      <c r="I41" s="28"/>
      <c r="J41" s="29"/>
      <c r="K41" s="25" t="s">
        <v>19</v>
      </c>
      <c r="L41" s="21"/>
      <c r="M41" s="34">
        <v>13</v>
      </c>
      <c r="N41" s="31"/>
      <c r="O41" s="32">
        <f>ROUND(M41*N41,2)</f>
        <v>0</v>
      </c>
      <c r="P41" s="35"/>
      <c r="Q41" s="14"/>
      <c r="R41" s="14"/>
      <c r="S41" s="14"/>
    </row>
    <row r="42" spans="2:19">
      <c r="E42" s="25"/>
      <c r="F42" s="26"/>
      <c r="H42" s="28"/>
      <c r="I42" s="28"/>
      <c r="J42" s="29"/>
      <c r="K42" s="25"/>
      <c r="L42" s="21"/>
      <c r="M42" s="34"/>
      <c r="N42" s="31"/>
      <c r="O42" s="32"/>
      <c r="P42" s="35"/>
      <c r="Q42" s="14"/>
      <c r="R42" s="14"/>
      <c r="S42" s="14"/>
    </row>
    <row r="43" spans="2:19">
      <c r="E43" s="25">
        <v>6</v>
      </c>
      <c r="F43" s="26" t="s">
        <v>154</v>
      </c>
      <c r="G43" s="27" t="s">
        <v>41</v>
      </c>
      <c r="H43" s="28"/>
      <c r="I43" s="28"/>
      <c r="J43" s="29"/>
      <c r="K43" s="25" t="s">
        <v>19</v>
      </c>
      <c r="L43" s="21"/>
      <c r="M43" s="34">
        <v>48</v>
      </c>
      <c r="N43" s="31"/>
      <c r="O43" s="32">
        <f>ROUND(M43*N43,2)</f>
        <v>0</v>
      </c>
      <c r="P43" s="35"/>
      <c r="Q43" s="14"/>
      <c r="R43" s="14"/>
      <c r="S43" s="14"/>
    </row>
    <row r="44" spans="2:19">
      <c r="E44" s="25"/>
      <c r="F44" s="26"/>
      <c r="G44" s="27"/>
      <c r="H44" s="28"/>
      <c r="I44" s="28"/>
      <c r="J44" s="29"/>
      <c r="K44" s="25"/>
      <c r="L44" s="21"/>
      <c r="M44" s="34"/>
      <c r="N44" s="31"/>
      <c r="O44" s="32"/>
      <c r="P44" s="35"/>
      <c r="Q44" s="14"/>
      <c r="R44" s="14"/>
      <c r="S44" s="14"/>
    </row>
    <row r="45" spans="2:19">
      <c r="E45" s="25">
        <v>7</v>
      </c>
      <c r="F45" s="26" t="s">
        <v>154</v>
      </c>
      <c r="G45" s="27" t="s">
        <v>42</v>
      </c>
      <c r="H45" s="28"/>
      <c r="I45" s="28"/>
      <c r="J45" s="29"/>
      <c r="K45" s="25" t="s">
        <v>19</v>
      </c>
      <c r="L45" s="21"/>
      <c r="M45" s="34">
        <v>48</v>
      </c>
      <c r="N45" s="31"/>
      <c r="O45" s="32">
        <f>ROUND(M45*N45,2)</f>
        <v>0</v>
      </c>
      <c r="P45" s="35"/>
      <c r="Q45" s="14"/>
      <c r="R45" s="14"/>
      <c r="S45" s="14"/>
    </row>
    <row r="46" spans="2:19">
      <c r="E46" s="25"/>
      <c r="F46" s="26"/>
      <c r="G46" s="27"/>
      <c r="H46" s="28"/>
      <c r="I46" s="28"/>
      <c r="J46" s="29"/>
      <c r="K46" s="25"/>
      <c r="L46" s="21"/>
      <c r="M46" s="34"/>
      <c r="N46" s="31"/>
      <c r="O46" s="32"/>
      <c r="P46" s="35"/>
      <c r="Q46" s="14"/>
      <c r="R46" s="14"/>
      <c r="S46" s="14"/>
    </row>
    <row r="47" spans="2:19">
      <c r="E47" s="25">
        <v>8</v>
      </c>
      <c r="F47" s="26" t="s">
        <v>155</v>
      </c>
      <c r="G47" s="27" t="s">
        <v>43</v>
      </c>
      <c r="H47" s="28"/>
      <c r="I47" s="28"/>
      <c r="J47" s="29"/>
      <c r="K47" s="25" t="s">
        <v>3</v>
      </c>
      <c r="L47" s="21"/>
      <c r="M47" s="34">
        <v>10</v>
      </c>
      <c r="N47" s="31"/>
      <c r="O47" s="32">
        <f>ROUND(M47*N47,2)</f>
        <v>0</v>
      </c>
      <c r="P47" s="35"/>
      <c r="Q47" s="14"/>
      <c r="R47" s="14"/>
      <c r="S47" s="14"/>
    </row>
    <row r="48" spans="2:19">
      <c r="E48" s="25"/>
      <c r="F48" s="26"/>
      <c r="G48" s="27"/>
      <c r="H48" s="28"/>
      <c r="I48" s="28"/>
      <c r="J48" s="29"/>
      <c r="K48" s="25"/>
      <c r="L48" s="21"/>
      <c r="M48" s="34"/>
      <c r="N48" s="31"/>
      <c r="O48" s="32"/>
      <c r="P48" s="35"/>
      <c r="Q48" s="14"/>
      <c r="R48" s="14"/>
      <c r="S48" s="14"/>
    </row>
    <row r="49" spans="5:19">
      <c r="E49" s="25">
        <v>9</v>
      </c>
      <c r="F49" s="26" t="s">
        <v>156</v>
      </c>
      <c r="G49" s="27" t="s">
        <v>44</v>
      </c>
      <c r="H49" s="28"/>
      <c r="I49" s="28"/>
      <c r="J49" s="29"/>
      <c r="K49" s="25" t="s">
        <v>3</v>
      </c>
      <c r="L49" s="21"/>
      <c r="M49" s="34">
        <v>23</v>
      </c>
      <c r="N49" s="31"/>
      <c r="O49" s="32">
        <f>ROUND(M49*N49,2)</f>
        <v>0</v>
      </c>
      <c r="P49" s="35"/>
      <c r="Q49" s="14"/>
      <c r="R49" s="14"/>
      <c r="S49" s="14"/>
    </row>
    <row r="50" spans="5:19">
      <c r="E50" s="25"/>
      <c r="F50" s="26"/>
      <c r="G50" s="27"/>
      <c r="H50" s="28"/>
      <c r="I50" s="28"/>
      <c r="J50" s="29"/>
      <c r="K50" s="25"/>
      <c r="L50" s="21"/>
      <c r="M50" s="34"/>
      <c r="N50" s="31"/>
      <c r="O50" s="32"/>
      <c r="P50" s="35"/>
      <c r="Q50" s="14"/>
      <c r="R50" s="14"/>
      <c r="S50" s="14"/>
    </row>
    <row r="51" spans="5:19" hidden="1">
      <c r="E51" s="25"/>
      <c r="F51" s="26"/>
      <c r="H51" s="28"/>
      <c r="I51" s="28"/>
      <c r="J51" s="29"/>
      <c r="K51" s="25"/>
      <c r="L51" s="21"/>
      <c r="M51" s="34"/>
      <c r="N51" s="31"/>
      <c r="O51" s="32"/>
      <c r="P51" s="35"/>
      <c r="Q51" s="14"/>
      <c r="R51" s="14"/>
      <c r="S51" s="14"/>
    </row>
    <row r="52" spans="5:19" hidden="1">
      <c r="E52" s="25"/>
      <c r="F52" s="26"/>
      <c r="G52" s="27"/>
      <c r="H52" s="28"/>
      <c r="I52" s="28"/>
      <c r="J52" s="29"/>
      <c r="K52" s="25"/>
      <c r="L52" s="21"/>
      <c r="M52" s="34"/>
      <c r="N52" s="31"/>
      <c r="O52" s="32"/>
      <c r="P52" s="35"/>
      <c r="Q52" s="14"/>
      <c r="R52" s="14"/>
      <c r="S52" s="14"/>
    </row>
    <row r="53" spans="5:19" hidden="1">
      <c r="E53" s="25"/>
      <c r="F53" s="26"/>
      <c r="H53" s="28"/>
      <c r="I53" s="28"/>
      <c r="J53" s="29"/>
      <c r="K53" s="25"/>
      <c r="L53" s="21"/>
      <c r="M53" s="34"/>
      <c r="N53" s="31"/>
      <c r="O53" s="32"/>
      <c r="P53" s="35"/>
      <c r="Q53" s="14"/>
      <c r="R53" s="14"/>
      <c r="S53" s="14"/>
    </row>
    <row r="54" spans="5:19" hidden="1">
      <c r="E54" s="25"/>
      <c r="F54" s="26"/>
      <c r="G54" s="27"/>
      <c r="H54" s="28"/>
      <c r="I54" s="28"/>
      <c r="J54" s="29"/>
      <c r="K54" s="25"/>
      <c r="L54" s="21"/>
      <c r="M54" s="34"/>
      <c r="N54" s="31"/>
      <c r="O54" s="32"/>
      <c r="P54" s="35"/>
      <c r="Q54" s="14"/>
      <c r="R54" s="14"/>
      <c r="S54" s="14"/>
    </row>
    <row r="55" spans="5:19" hidden="1">
      <c r="E55" s="25"/>
      <c r="F55" s="26"/>
      <c r="G55" s="27"/>
      <c r="H55" s="28"/>
      <c r="I55" s="28"/>
      <c r="J55" s="29"/>
      <c r="K55" s="25"/>
      <c r="L55" s="21"/>
      <c r="M55" s="34"/>
      <c r="N55" s="31"/>
      <c r="O55" s="32"/>
      <c r="P55" s="35"/>
      <c r="Q55" s="14"/>
      <c r="R55" s="14"/>
      <c r="S55" s="14"/>
    </row>
    <row r="56" spans="5:19" hidden="1">
      <c r="E56" s="25"/>
      <c r="F56" s="26"/>
      <c r="G56" s="27"/>
      <c r="H56" s="28"/>
      <c r="I56" s="28"/>
      <c r="J56" s="29"/>
      <c r="K56" s="25"/>
      <c r="L56" s="21"/>
      <c r="M56" s="34"/>
      <c r="N56" s="31"/>
      <c r="O56" s="32"/>
      <c r="P56" s="35"/>
      <c r="Q56" s="14"/>
      <c r="R56" s="14"/>
      <c r="S56" s="14"/>
    </row>
    <row r="57" spans="5:19" hidden="1">
      <c r="E57" s="25"/>
      <c r="F57" s="26"/>
      <c r="G57" s="27"/>
      <c r="H57" s="28"/>
      <c r="I57" s="28"/>
      <c r="J57" s="29"/>
      <c r="K57" s="25"/>
      <c r="L57" s="21"/>
      <c r="M57" s="34"/>
      <c r="N57" s="31"/>
      <c r="O57" s="32"/>
      <c r="P57" s="35"/>
      <c r="Q57" s="14"/>
      <c r="R57" s="14"/>
      <c r="S57" s="14"/>
    </row>
    <row r="58" spans="5:19" hidden="1">
      <c r="E58" s="25"/>
      <c r="F58" s="26"/>
      <c r="G58" s="27"/>
      <c r="H58" s="28"/>
      <c r="I58" s="28"/>
      <c r="J58" s="29"/>
      <c r="K58" s="25"/>
      <c r="L58" s="21"/>
      <c r="M58" s="34"/>
      <c r="N58" s="31"/>
      <c r="O58" s="32"/>
      <c r="P58" s="35"/>
      <c r="Q58" s="14"/>
      <c r="R58" s="14"/>
      <c r="S58" s="14"/>
    </row>
    <row r="59" spans="5:19" hidden="1">
      <c r="E59" s="25"/>
      <c r="F59" s="26"/>
      <c r="G59" s="27"/>
      <c r="H59" s="28"/>
      <c r="I59" s="28"/>
      <c r="J59" s="29"/>
      <c r="K59" s="25"/>
      <c r="L59" s="21"/>
      <c r="M59" s="34"/>
      <c r="N59" s="31"/>
      <c r="O59" s="32"/>
      <c r="P59" s="35"/>
      <c r="Q59" s="14"/>
      <c r="R59" s="14"/>
      <c r="S59" s="14"/>
    </row>
    <row r="60" spans="5:19" hidden="1">
      <c r="E60" s="25"/>
      <c r="F60" s="26"/>
      <c r="G60" s="27"/>
      <c r="H60" s="28"/>
      <c r="I60" s="28"/>
      <c r="J60" s="29"/>
      <c r="K60" s="25"/>
      <c r="L60" s="21"/>
      <c r="M60" s="34"/>
      <c r="N60" s="31"/>
      <c r="O60" s="32"/>
      <c r="P60" s="35"/>
      <c r="Q60" s="14"/>
      <c r="R60" s="14"/>
      <c r="S60" s="14"/>
    </row>
    <row r="61" spans="5:19" hidden="1">
      <c r="E61" s="25"/>
      <c r="F61" s="26"/>
      <c r="G61" s="27"/>
      <c r="H61" s="28"/>
      <c r="I61" s="28"/>
      <c r="J61" s="29"/>
      <c r="K61" s="25"/>
      <c r="L61" s="21"/>
      <c r="M61" s="34"/>
      <c r="N61" s="31"/>
      <c r="O61" s="32"/>
      <c r="P61" s="35"/>
      <c r="Q61" s="14"/>
      <c r="R61" s="14"/>
      <c r="S61" s="14"/>
    </row>
    <row r="62" spans="5:19" hidden="1">
      <c r="E62" s="25"/>
      <c r="F62" s="26"/>
      <c r="G62" s="27"/>
      <c r="H62" s="28"/>
      <c r="I62" s="28"/>
      <c r="J62" s="29"/>
      <c r="K62" s="25"/>
      <c r="L62" s="21"/>
      <c r="M62" s="34"/>
      <c r="N62" s="31"/>
      <c r="O62" s="32"/>
      <c r="P62" s="35"/>
      <c r="Q62" s="14"/>
      <c r="R62" s="14"/>
      <c r="S62" s="14"/>
    </row>
    <row r="63" spans="5:19" hidden="1">
      <c r="E63" s="25"/>
      <c r="F63" s="26"/>
      <c r="G63" s="27"/>
      <c r="H63" s="28"/>
      <c r="I63" s="28"/>
      <c r="J63" s="29"/>
      <c r="K63" s="25"/>
      <c r="L63" s="21"/>
      <c r="M63" s="34"/>
      <c r="N63" s="31"/>
      <c r="O63" s="32"/>
      <c r="P63" s="35"/>
      <c r="Q63" s="14"/>
      <c r="R63" s="14"/>
      <c r="S63" s="14"/>
    </row>
    <row r="64" spans="5:19" hidden="1">
      <c r="E64" s="25"/>
      <c r="F64" s="26"/>
      <c r="G64" s="27"/>
      <c r="H64" s="28"/>
      <c r="I64" s="28"/>
      <c r="J64" s="29"/>
      <c r="K64" s="25"/>
      <c r="L64" s="21"/>
      <c r="M64" s="34"/>
      <c r="N64" s="31"/>
      <c r="O64" s="32"/>
      <c r="P64" s="35"/>
      <c r="Q64" s="14"/>
      <c r="R64" s="14"/>
      <c r="S64" s="14"/>
    </row>
    <row r="65" spans="2:19">
      <c r="B65">
        <f t="shared" si="1"/>
        <v>0</v>
      </c>
      <c r="C65" t="e">
        <f>C39+B65</f>
        <v>#REF!</v>
      </c>
      <c r="E65" s="25">
        <v>10</v>
      </c>
      <c r="F65" s="26" t="s">
        <v>157</v>
      </c>
      <c r="G65" s="27" t="s">
        <v>45</v>
      </c>
      <c r="H65" s="28"/>
      <c r="I65" s="28"/>
      <c r="J65" s="29"/>
      <c r="K65" s="25" t="s">
        <v>30</v>
      </c>
      <c r="L65" s="21"/>
      <c r="M65" s="34">
        <v>36</v>
      </c>
      <c r="N65" s="31"/>
      <c r="O65" s="32">
        <f>ROUND(M65*N65,2)</f>
        <v>0</v>
      </c>
      <c r="P65" s="35"/>
      <c r="Q65" s="14"/>
      <c r="R65" s="14"/>
      <c r="S65" s="14"/>
    </row>
    <row r="66" spans="2:19">
      <c r="B66">
        <f t="shared" si="1"/>
        <v>0</v>
      </c>
      <c r="C66" t="e">
        <f t="shared" si="2"/>
        <v>#REF!</v>
      </c>
      <c r="E66" s="25"/>
      <c r="F66" s="26"/>
      <c r="G66" s="27" t="s">
        <v>46</v>
      </c>
      <c r="H66" s="28"/>
      <c r="I66" s="28"/>
      <c r="J66" s="29"/>
      <c r="K66" s="25"/>
      <c r="L66" s="21"/>
      <c r="M66" s="34"/>
      <c r="N66" s="31"/>
      <c r="O66" s="32"/>
      <c r="P66" s="35"/>
      <c r="Q66" s="14"/>
      <c r="R66" s="14"/>
      <c r="S66" s="14"/>
    </row>
    <row r="67" spans="2:19">
      <c r="B67">
        <f t="shared" si="1"/>
        <v>0</v>
      </c>
      <c r="C67" t="e">
        <f t="shared" si="2"/>
        <v>#REF!</v>
      </c>
      <c r="E67" s="25" t="s">
        <v>16</v>
      </c>
      <c r="F67" s="26"/>
      <c r="G67" s="27"/>
      <c r="H67" s="28"/>
      <c r="I67" s="28"/>
      <c r="J67" s="29"/>
      <c r="K67" s="25"/>
      <c r="L67" s="21"/>
      <c r="M67" s="34"/>
      <c r="N67" s="31"/>
      <c r="O67" s="32"/>
      <c r="P67" s="35"/>
      <c r="Q67" s="14"/>
      <c r="R67" s="14"/>
      <c r="S67" s="14"/>
    </row>
    <row r="68" spans="2:19">
      <c r="B68">
        <f t="shared" si="1"/>
        <v>0</v>
      </c>
      <c r="C68" t="e">
        <f t="shared" si="2"/>
        <v>#REF!</v>
      </c>
      <c r="E68" s="25">
        <v>11</v>
      </c>
      <c r="F68" s="26" t="s">
        <v>158</v>
      </c>
      <c r="G68" s="27" t="s">
        <v>47</v>
      </c>
      <c r="H68" s="28"/>
      <c r="I68" s="28"/>
      <c r="J68" s="29"/>
      <c r="K68" s="25" t="s">
        <v>19</v>
      </c>
      <c r="L68" s="21"/>
      <c r="M68" s="34">
        <v>153</v>
      </c>
      <c r="N68" s="31"/>
      <c r="O68" s="32">
        <f>ROUND(M68*N68,2)</f>
        <v>0</v>
      </c>
      <c r="P68" s="35"/>
      <c r="Q68" s="14"/>
      <c r="R68" s="14"/>
      <c r="S68" s="14"/>
    </row>
    <row r="69" spans="2:19">
      <c r="B69">
        <f t="shared" si="1"/>
        <v>0</v>
      </c>
      <c r="C69" t="e">
        <f t="shared" si="2"/>
        <v>#REF!</v>
      </c>
      <c r="E69" s="25" t="s">
        <v>16</v>
      </c>
      <c r="F69" s="26"/>
      <c r="G69" s="27"/>
      <c r="H69" s="28"/>
      <c r="I69" s="28"/>
      <c r="J69" s="29"/>
      <c r="K69" s="25"/>
      <c r="L69" s="21"/>
      <c r="M69" s="34"/>
      <c r="N69" s="31"/>
      <c r="O69" s="32"/>
      <c r="P69" s="35"/>
      <c r="Q69" s="14"/>
      <c r="R69" s="14"/>
      <c r="S69" s="14"/>
    </row>
    <row r="70" spans="2:19">
      <c r="B70">
        <f t="shared" si="1"/>
        <v>0</v>
      </c>
      <c r="C70" t="e">
        <f t="shared" si="2"/>
        <v>#REF!</v>
      </c>
      <c r="E70" s="25">
        <v>12</v>
      </c>
      <c r="F70" s="26" t="s">
        <v>159</v>
      </c>
      <c r="G70" s="27" t="s">
        <v>48</v>
      </c>
      <c r="H70" s="28"/>
      <c r="I70" s="28"/>
      <c r="J70" s="29"/>
      <c r="K70" s="25" t="s">
        <v>19</v>
      </c>
      <c r="L70" s="21"/>
      <c r="M70" s="34">
        <v>268</v>
      </c>
      <c r="N70" s="31"/>
      <c r="O70" s="32">
        <f>ROUND(M70*N70,2)</f>
        <v>0</v>
      </c>
      <c r="P70" s="35"/>
      <c r="Q70" s="14"/>
      <c r="R70" s="14"/>
      <c r="S70" s="14"/>
    </row>
    <row r="71" spans="2:19">
      <c r="B71">
        <f t="shared" si="1"/>
        <v>0</v>
      </c>
      <c r="C71" t="e">
        <f t="shared" si="2"/>
        <v>#REF!</v>
      </c>
      <c r="E71" s="25" t="s">
        <v>16</v>
      </c>
      <c r="F71" s="26"/>
      <c r="G71" s="27"/>
      <c r="H71" s="28"/>
      <c r="I71" s="28"/>
      <c r="J71" s="29"/>
      <c r="K71" s="25"/>
      <c r="L71" s="21"/>
      <c r="M71" s="34"/>
      <c r="N71" s="31"/>
      <c r="O71" s="32"/>
      <c r="P71" s="35"/>
      <c r="Q71" s="14"/>
      <c r="R71" s="14"/>
      <c r="S71" s="14"/>
    </row>
    <row r="72" spans="2:19">
      <c r="B72">
        <f t="shared" si="1"/>
        <v>0</v>
      </c>
      <c r="C72" t="e">
        <f t="shared" si="2"/>
        <v>#REF!</v>
      </c>
      <c r="E72" s="25">
        <v>13</v>
      </c>
      <c r="F72" s="26" t="s">
        <v>160</v>
      </c>
      <c r="G72" s="27" t="s">
        <v>49</v>
      </c>
      <c r="H72" s="28"/>
      <c r="I72" s="28"/>
      <c r="J72" s="29"/>
      <c r="K72" s="25"/>
      <c r="L72" s="21"/>
      <c r="M72" s="34"/>
      <c r="N72" s="31"/>
      <c r="O72" s="32"/>
      <c r="P72" s="35"/>
      <c r="Q72" s="14"/>
      <c r="R72" s="14"/>
      <c r="S72" s="14"/>
    </row>
    <row r="73" spans="2:19">
      <c r="B73">
        <f t="shared" si="1"/>
        <v>0</v>
      </c>
      <c r="C73" t="e">
        <f t="shared" si="2"/>
        <v>#REF!</v>
      </c>
      <c r="E73" s="25" t="s">
        <v>16</v>
      </c>
      <c r="F73" s="26"/>
      <c r="G73" s="27" t="s">
        <v>50</v>
      </c>
      <c r="H73" s="28"/>
      <c r="I73" s="28"/>
      <c r="J73" s="29"/>
      <c r="K73" s="25" t="s">
        <v>19</v>
      </c>
      <c r="L73" s="21"/>
      <c r="M73" s="34">
        <v>20</v>
      </c>
      <c r="N73" s="31"/>
      <c r="O73" s="32">
        <f>ROUND(M73*N73,2)</f>
        <v>0</v>
      </c>
      <c r="P73" s="35"/>
      <c r="Q73" s="14"/>
      <c r="R73" s="14"/>
      <c r="S73" s="14"/>
    </row>
    <row r="74" spans="2:19">
      <c r="B74">
        <f t="shared" si="1"/>
        <v>0</v>
      </c>
      <c r="C74" t="e">
        <f t="shared" si="2"/>
        <v>#REF!</v>
      </c>
      <c r="E74" s="25" t="s">
        <v>16</v>
      </c>
      <c r="F74" s="26"/>
      <c r="G74" s="27"/>
      <c r="H74" s="28"/>
      <c r="I74" s="28"/>
      <c r="J74" s="29"/>
      <c r="K74" s="25"/>
      <c r="L74" s="21"/>
      <c r="M74" s="34"/>
      <c r="N74" s="31"/>
      <c r="O74" s="32"/>
      <c r="P74" s="35"/>
      <c r="Q74" s="14"/>
      <c r="R74" s="14"/>
      <c r="S74" s="14"/>
    </row>
    <row r="75" spans="2:19">
      <c r="B75">
        <f t="shared" si="1"/>
        <v>0</v>
      </c>
      <c r="C75" t="e">
        <f t="shared" si="2"/>
        <v>#REF!</v>
      </c>
      <c r="E75" s="25">
        <v>14</v>
      </c>
      <c r="F75" s="26" t="s">
        <v>151</v>
      </c>
      <c r="G75" s="27" t="s">
        <v>51</v>
      </c>
      <c r="H75" s="28"/>
      <c r="I75" s="28"/>
      <c r="J75" s="29"/>
      <c r="K75" s="25"/>
      <c r="L75" s="21"/>
      <c r="M75" s="34"/>
      <c r="N75" s="31"/>
      <c r="O75" s="32"/>
      <c r="P75" s="35"/>
      <c r="Q75" s="14"/>
      <c r="R75" s="14"/>
      <c r="S75" s="14"/>
    </row>
    <row r="76" spans="2:19">
      <c r="B76">
        <f t="shared" si="1"/>
        <v>0</v>
      </c>
      <c r="C76" t="e">
        <f t="shared" si="2"/>
        <v>#REF!</v>
      </c>
      <c r="E76" s="25" t="s">
        <v>16</v>
      </c>
      <c r="F76" s="26"/>
      <c r="G76" s="27" t="s">
        <v>146</v>
      </c>
      <c r="H76" s="28"/>
      <c r="I76" s="28"/>
      <c r="J76" s="29"/>
      <c r="K76" s="25" t="s">
        <v>19</v>
      </c>
      <c r="L76" s="21"/>
      <c r="M76" s="34">
        <v>20</v>
      </c>
      <c r="N76" s="31"/>
      <c r="O76" s="32">
        <f>ROUND(M76*N76,2)</f>
        <v>0</v>
      </c>
      <c r="P76" s="35"/>
      <c r="Q76" s="14"/>
      <c r="R76" s="14"/>
      <c r="S76" s="14"/>
    </row>
    <row r="77" spans="2:19">
      <c r="B77">
        <f t="shared" si="1"/>
        <v>1</v>
      </c>
      <c r="C77" t="e">
        <f t="shared" ref="C77:C140" si="3">C76+B77</f>
        <v>#REF!</v>
      </c>
      <c r="E77" s="25"/>
      <c r="F77" s="26"/>
      <c r="G77" s="27"/>
      <c r="H77" s="28"/>
      <c r="I77" s="28"/>
      <c r="J77" s="29"/>
      <c r="K77" s="25"/>
      <c r="L77" s="21"/>
      <c r="M77" s="34"/>
      <c r="N77" s="31"/>
      <c r="O77" s="32"/>
      <c r="P77" s="35"/>
      <c r="Q77" s="14"/>
      <c r="R77" s="14"/>
      <c r="S77" s="14"/>
    </row>
    <row r="78" spans="2:19">
      <c r="B78">
        <f t="shared" si="1"/>
        <v>0</v>
      </c>
      <c r="C78" t="e">
        <f t="shared" si="3"/>
        <v>#REF!</v>
      </c>
      <c r="E78" s="25">
        <v>15</v>
      </c>
      <c r="F78" s="26" t="s">
        <v>161</v>
      </c>
      <c r="G78" s="27" t="s">
        <v>53</v>
      </c>
      <c r="H78" s="28"/>
      <c r="I78" s="28"/>
      <c r="J78" s="29"/>
      <c r="K78" s="25" t="s">
        <v>19</v>
      </c>
      <c r="L78" s="21"/>
      <c r="M78" s="34">
        <v>20</v>
      </c>
      <c r="N78" s="31"/>
      <c r="O78" s="32">
        <f>ROUND(M78*N78,2)</f>
        <v>0</v>
      </c>
      <c r="P78" s="35"/>
      <c r="Q78" s="14"/>
      <c r="R78" s="14"/>
      <c r="S78" s="14"/>
    </row>
    <row r="79" spans="2:19">
      <c r="B79">
        <f t="shared" si="1"/>
        <v>1</v>
      </c>
      <c r="C79" t="e">
        <f t="shared" si="3"/>
        <v>#REF!</v>
      </c>
      <c r="E79" s="25"/>
      <c r="F79" s="26"/>
      <c r="G79" s="27"/>
      <c r="H79" s="28"/>
      <c r="I79" s="28"/>
      <c r="J79" s="29"/>
      <c r="K79" s="25"/>
      <c r="L79" s="21"/>
      <c r="M79" s="34"/>
      <c r="N79" s="31"/>
      <c r="O79" s="32"/>
      <c r="P79" s="35"/>
      <c r="Q79" s="14"/>
      <c r="R79" s="14"/>
      <c r="S79" s="14"/>
    </row>
    <row r="80" spans="2:19">
      <c r="B80">
        <f t="shared" si="1"/>
        <v>0</v>
      </c>
      <c r="C80" t="e">
        <f t="shared" si="3"/>
        <v>#REF!</v>
      </c>
      <c r="E80" s="25">
        <v>16</v>
      </c>
      <c r="F80" s="26" t="s">
        <v>162</v>
      </c>
      <c r="G80" s="27" t="s">
        <v>54</v>
      </c>
      <c r="H80" s="28"/>
      <c r="I80" s="28"/>
      <c r="J80" s="29"/>
      <c r="K80" s="25" t="s">
        <v>3</v>
      </c>
      <c r="L80" s="21"/>
      <c r="M80" s="34">
        <v>30</v>
      </c>
      <c r="N80" s="31"/>
      <c r="O80" s="32">
        <f>ROUND(M80*N80,2)</f>
        <v>0</v>
      </c>
      <c r="P80" s="35"/>
      <c r="Q80" s="14"/>
      <c r="R80" s="14"/>
      <c r="S80" s="14"/>
    </row>
    <row r="81" spans="2:19" hidden="1">
      <c r="B81">
        <f t="shared" si="1"/>
        <v>0</v>
      </c>
      <c r="C81" t="e">
        <f t="shared" si="3"/>
        <v>#REF!</v>
      </c>
      <c r="E81" s="25" t="s">
        <v>16</v>
      </c>
      <c r="F81" s="26"/>
      <c r="G81" s="27"/>
      <c r="H81" s="28"/>
      <c r="I81" s="28"/>
      <c r="J81" s="29"/>
      <c r="K81" s="25"/>
      <c r="L81" s="21"/>
      <c r="M81" s="34"/>
      <c r="N81" s="31"/>
      <c r="O81" s="32"/>
      <c r="P81" s="35"/>
      <c r="Q81" s="14"/>
      <c r="R81" s="14"/>
      <c r="S81" s="14"/>
    </row>
    <row r="82" spans="2:19" hidden="1">
      <c r="B82">
        <f t="shared" si="1"/>
        <v>0</v>
      </c>
      <c r="C82" t="e">
        <f t="shared" si="3"/>
        <v>#REF!</v>
      </c>
      <c r="E82" s="25">
        <v>18</v>
      </c>
      <c r="F82" s="26"/>
      <c r="G82" s="27"/>
      <c r="H82" s="28"/>
      <c r="I82" s="28"/>
      <c r="J82" s="29"/>
      <c r="K82" s="25"/>
      <c r="L82" s="21"/>
      <c r="M82" s="34"/>
      <c r="N82" s="31"/>
      <c r="O82" s="32"/>
      <c r="P82" s="35"/>
      <c r="Q82" s="14"/>
      <c r="R82" s="14"/>
      <c r="S82" s="14"/>
    </row>
    <row r="83" spans="2:19">
      <c r="B83">
        <f t="shared" si="1"/>
        <v>0</v>
      </c>
      <c r="C83" t="e">
        <f t="shared" si="3"/>
        <v>#REF!</v>
      </c>
      <c r="E83" s="25" t="s">
        <v>16</v>
      </c>
      <c r="F83" s="26"/>
      <c r="G83" s="27"/>
      <c r="H83" s="28"/>
      <c r="I83" s="28"/>
      <c r="J83" s="29"/>
      <c r="K83" s="25"/>
      <c r="L83" s="21"/>
      <c r="M83" s="34"/>
      <c r="N83" s="31"/>
      <c r="O83" s="32"/>
      <c r="P83" s="35"/>
      <c r="Q83" s="14"/>
      <c r="R83" s="14"/>
      <c r="S83" s="14"/>
    </row>
    <row r="84" spans="2:19">
      <c r="B84">
        <f t="shared" si="1"/>
        <v>0</v>
      </c>
      <c r="C84" t="e">
        <f t="shared" si="3"/>
        <v>#REF!</v>
      </c>
      <c r="E84" s="25">
        <v>17</v>
      </c>
      <c r="F84" s="26" t="s">
        <v>163</v>
      </c>
      <c r="G84" s="27" t="s">
        <v>55</v>
      </c>
      <c r="H84" s="28"/>
      <c r="I84" s="28"/>
      <c r="J84" s="29"/>
      <c r="K84" s="25" t="s">
        <v>3</v>
      </c>
      <c r="L84" s="21"/>
      <c r="M84" s="34">
        <v>73</v>
      </c>
      <c r="N84" s="31"/>
      <c r="O84" s="32">
        <f>ROUND(M84*N84,2)</f>
        <v>0</v>
      </c>
      <c r="P84" s="35"/>
      <c r="Q84" s="14"/>
      <c r="R84" s="14"/>
      <c r="S84" s="14"/>
    </row>
    <row r="85" spans="2:19">
      <c r="B85">
        <f t="shared" si="1"/>
        <v>0</v>
      </c>
      <c r="C85" t="e">
        <f t="shared" si="3"/>
        <v>#REF!</v>
      </c>
      <c r="E85" s="25" t="s">
        <v>16</v>
      </c>
      <c r="F85" s="26"/>
      <c r="G85" s="27"/>
      <c r="H85" s="28"/>
      <c r="I85" s="28"/>
      <c r="J85" s="29"/>
      <c r="K85" s="25"/>
      <c r="L85" s="21"/>
      <c r="M85" s="34"/>
      <c r="N85" s="31"/>
      <c r="O85" s="32"/>
      <c r="P85" s="35"/>
      <c r="Q85" s="14"/>
      <c r="R85" s="14"/>
      <c r="S85" s="14"/>
    </row>
    <row r="86" spans="2:19">
      <c r="B86">
        <f t="shared" si="1"/>
        <v>0</v>
      </c>
      <c r="C86" t="e">
        <f t="shared" si="3"/>
        <v>#REF!</v>
      </c>
      <c r="E86" s="25">
        <v>18</v>
      </c>
      <c r="F86" s="26" t="s">
        <v>164</v>
      </c>
      <c r="G86" s="27" t="s">
        <v>56</v>
      </c>
      <c r="H86" s="28"/>
      <c r="I86" s="28"/>
      <c r="J86" s="29"/>
      <c r="K86" s="25" t="s">
        <v>19</v>
      </c>
      <c r="L86" s="21"/>
      <c r="M86" s="34">
        <v>133</v>
      </c>
      <c r="N86" s="31"/>
      <c r="O86" s="32">
        <f>ROUND(M86*N86,2)</f>
        <v>0</v>
      </c>
      <c r="P86" s="35"/>
      <c r="Q86" s="14"/>
      <c r="R86" s="14"/>
      <c r="S86" s="14"/>
    </row>
    <row r="87" spans="2:19">
      <c r="B87">
        <f t="shared" si="1"/>
        <v>0</v>
      </c>
      <c r="C87" t="e">
        <f t="shared" si="3"/>
        <v>#REF!</v>
      </c>
      <c r="E87" s="25" t="s">
        <v>16</v>
      </c>
      <c r="F87" s="26"/>
      <c r="G87" s="27"/>
      <c r="H87" s="28"/>
      <c r="I87" s="28"/>
      <c r="J87" s="29"/>
      <c r="K87" s="25"/>
      <c r="L87" s="21"/>
      <c r="M87" s="34"/>
      <c r="N87" s="31"/>
      <c r="O87" s="32"/>
      <c r="P87" s="35"/>
      <c r="Q87" s="14"/>
      <c r="R87" s="14"/>
      <c r="S87" s="14"/>
    </row>
    <row r="88" spans="2:19">
      <c r="B88">
        <f t="shared" si="1"/>
        <v>0</v>
      </c>
      <c r="C88" t="e">
        <f t="shared" si="3"/>
        <v>#REF!</v>
      </c>
      <c r="E88" s="25">
        <v>19</v>
      </c>
      <c r="F88" s="26" t="s">
        <v>156</v>
      </c>
      <c r="G88" s="27" t="s">
        <v>57</v>
      </c>
      <c r="H88" s="28"/>
      <c r="I88" s="28"/>
      <c r="J88" s="29"/>
      <c r="K88" s="25" t="s">
        <v>19</v>
      </c>
      <c r="L88" s="21"/>
      <c r="M88" s="34">
        <v>133</v>
      </c>
      <c r="N88" s="31"/>
      <c r="O88" s="32">
        <f>ROUND(M88*N88,2)</f>
        <v>0</v>
      </c>
      <c r="P88" s="35"/>
      <c r="Q88" s="14"/>
      <c r="R88" s="14"/>
      <c r="S88" s="14"/>
    </row>
    <row r="89" spans="2:19" hidden="1">
      <c r="B89">
        <f t="shared" si="1"/>
        <v>0</v>
      </c>
      <c r="C89" t="e">
        <f t="shared" si="3"/>
        <v>#REF!</v>
      </c>
      <c r="E89" s="25" t="s">
        <v>16</v>
      </c>
      <c r="F89" s="26"/>
      <c r="G89" s="27"/>
      <c r="H89" s="28"/>
      <c r="I89" s="28"/>
      <c r="J89" s="29"/>
      <c r="K89" s="25"/>
      <c r="L89" s="21"/>
      <c r="M89" s="34"/>
      <c r="N89" s="31"/>
      <c r="O89" s="32"/>
      <c r="P89" s="35"/>
      <c r="Q89" s="14"/>
      <c r="R89" s="14"/>
      <c r="S89" s="14"/>
    </row>
    <row r="90" spans="2:19" hidden="1">
      <c r="B90">
        <f t="shared" si="1"/>
        <v>0</v>
      </c>
      <c r="C90" t="e">
        <f t="shared" si="3"/>
        <v>#REF!</v>
      </c>
      <c r="E90" s="25" t="s">
        <v>16</v>
      </c>
      <c r="F90" s="26"/>
      <c r="G90" s="27" t="s">
        <v>58</v>
      </c>
      <c r="H90" s="28"/>
      <c r="I90" s="28"/>
      <c r="J90" s="29"/>
      <c r="K90" s="25" t="s">
        <v>3</v>
      </c>
      <c r="L90" s="21"/>
      <c r="M90" s="34">
        <v>0</v>
      </c>
      <c r="N90" s="31"/>
      <c r="O90" s="32"/>
      <c r="P90" s="35"/>
      <c r="Q90" s="14"/>
      <c r="R90" s="14"/>
      <c r="S90" s="14"/>
    </row>
    <row r="91" spans="2:19" hidden="1">
      <c r="B91">
        <f t="shared" si="1"/>
        <v>0</v>
      </c>
      <c r="C91" t="e">
        <f t="shared" si="3"/>
        <v>#REF!</v>
      </c>
      <c r="E91" s="25" t="s">
        <v>16</v>
      </c>
      <c r="F91" s="26"/>
      <c r="G91" s="27"/>
      <c r="H91" s="28"/>
      <c r="I91" s="28"/>
      <c r="J91" s="29"/>
      <c r="K91" s="25"/>
      <c r="L91" s="21"/>
      <c r="M91" s="34"/>
      <c r="N91" s="31"/>
      <c r="O91" s="32"/>
      <c r="P91" s="35"/>
      <c r="Q91" s="14"/>
      <c r="R91" s="14"/>
      <c r="S91" s="14"/>
    </row>
    <row r="92" spans="2:19" hidden="1">
      <c r="B92">
        <f t="shared" si="1"/>
        <v>0</v>
      </c>
      <c r="C92" t="e">
        <f t="shared" si="3"/>
        <v>#REF!</v>
      </c>
      <c r="E92" s="25" t="s">
        <v>16</v>
      </c>
      <c r="F92" s="26"/>
      <c r="G92" s="27" t="s">
        <v>59</v>
      </c>
      <c r="H92" s="49"/>
      <c r="I92" s="28"/>
      <c r="J92" s="29"/>
      <c r="K92" s="25" t="s">
        <v>35</v>
      </c>
      <c r="L92" s="21"/>
      <c r="M92" s="45">
        <v>0</v>
      </c>
      <c r="N92" s="31"/>
      <c r="O92" s="32"/>
      <c r="P92" s="35"/>
      <c r="Q92" s="14"/>
      <c r="R92" s="14"/>
      <c r="S92" s="14"/>
    </row>
    <row r="93" spans="2:19" hidden="1">
      <c r="B93">
        <f t="shared" si="1"/>
        <v>0</v>
      </c>
      <c r="C93" t="e">
        <f t="shared" si="3"/>
        <v>#REF!</v>
      </c>
      <c r="E93" s="25" t="s">
        <v>16</v>
      </c>
      <c r="F93" s="26"/>
      <c r="G93" s="27"/>
      <c r="H93" s="28"/>
      <c r="I93" s="28"/>
      <c r="J93" s="29"/>
      <c r="K93" s="25"/>
      <c r="L93" s="21"/>
      <c r="M93" s="34"/>
      <c r="N93" s="31"/>
      <c r="O93" s="32"/>
      <c r="P93" s="35"/>
      <c r="Q93" s="14"/>
      <c r="R93" s="14"/>
      <c r="S93" s="14"/>
    </row>
    <row r="94" spans="2:19" hidden="1">
      <c r="B94">
        <f t="shared" si="1"/>
        <v>0</v>
      </c>
      <c r="C94" t="e">
        <f t="shared" si="3"/>
        <v>#REF!</v>
      </c>
      <c r="E94" s="25" t="s">
        <v>16</v>
      </c>
      <c r="F94" s="26"/>
      <c r="G94" s="27" t="s">
        <v>60</v>
      </c>
      <c r="H94" s="28"/>
      <c r="I94" s="28"/>
      <c r="J94" s="29"/>
      <c r="K94" s="25"/>
      <c r="L94" s="21"/>
      <c r="M94" s="34"/>
      <c r="N94" s="31"/>
      <c r="O94" s="32"/>
      <c r="P94" s="35"/>
      <c r="Q94" s="14"/>
      <c r="R94" s="14"/>
      <c r="S94" s="14"/>
    </row>
    <row r="95" spans="2:19" hidden="1">
      <c r="B95">
        <f t="shared" si="1"/>
        <v>0</v>
      </c>
      <c r="C95" t="e">
        <f t="shared" si="3"/>
        <v>#REF!</v>
      </c>
      <c r="E95" s="25" t="s">
        <v>16</v>
      </c>
      <c r="F95" s="26"/>
      <c r="G95" s="27" t="s">
        <v>61</v>
      </c>
      <c r="H95" s="28"/>
      <c r="I95" s="28"/>
      <c r="J95" s="29"/>
      <c r="K95" s="25" t="s">
        <v>30</v>
      </c>
      <c r="L95" s="21"/>
      <c r="M95" s="34">
        <v>0</v>
      </c>
      <c r="N95" s="31"/>
      <c r="O95" s="32"/>
      <c r="P95" s="35"/>
      <c r="Q95" s="14"/>
      <c r="R95" s="14"/>
      <c r="S95" s="14"/>
    </row>
    <row r="96" spans="2:19" hidden="1">
      <c r="B96">
        <f t="shared" si="1"/>
        <v>0</v>
      </c>
      <c r="C96" t="e">
        <f t="shared" si="3"/>
        <v>#REF!</v>
      </c>
      <c r="E96" s="25" t="s">
        <v>16</v>
      </c>
      <c r="F96" s="26"/>
      <c r="G96" s="27"/>
      <c r="H96" s="28"/>
      <c r="I96" s="28"/>
      <c r="J96" s="29"/>
      <c r="K96" s="25"/>
      <c r="L96" s="21"/>
      <c r="M96" s="34"/>
      <c r="N96" s="31"/>
      <c r="O96" s="32"/>
      <c r="P96" s="35"/>
      <c r="Q96" s="14"/>
      <c r="R96" s="14"/>
      <c r="S96" s="14"/>
    </row>
    <row r="97" spans="2:19" hidden="1">
      <c r="B97">
        <f t="shared" si="1"/>
        <v>0</v>
      </c>
      <c r="C97" t="e">
        <f t="shared" si="3"/>
        <v>#REF!</v>
      </c>
      <c r="E97" s="25" t="s">
        <v>16</v>
      </c>
      <c r="F97" s="26"/>
      <c r="G97" s="27" t="s">
        <v>62</v>
      </c>
      <c r="H97" s="28"/>
      <c r="I97" s="28"/>
      <c r="J97" s="29"/>
      <c r="K97" s="25" t="s">
        <v>19</v>
      </c>
      <c r="L97" s="21"/>
      <c r="M97" s="34">
        <v>0</v>
      </c>
      <c r="N97" s="31"/>
      <c r="O97" s="32"/>
      <c r="P97" s="35"/>
      <c r="Q97" s="14"/>
      <c r="R97" s="14"/>
      <c r="S97" s="14"/>
    </row>
    <row r="98" spans="2:19" hidden="1">
      <c r="B98">
        <f t="shared" si="1"/>
        <v>0</v>
      </c>
      <c r="C98" t="e">
        <f t="shared" si="3"/>
        <v>#REF!</v>
      </c>
      <c r="E98" s="25" t="s">
        <v>16</v>
      </c>
      <c r="F98" s="26"/>
      <c r="G98" s="27"/>
      <c r="H98" s="28"/>
      <c r="I98" s="28"/>
      <c r="J98" s="29"/>
      <c r="K98" s="25"/>
      <c r="L98" s="21"/>
      <c r="M98" s="34"/>
      <c r="N98" s="31"/>
      <c r="O98" s="32"/>
      <c r="P98" s="35"/>
      <c r="Q98" s="14"/>
      <c r="R98" s="14"/>
      <c r="S98" s="14"/>
    </row>
    <row r="99" spans="2:19" hidden="1">
      <c r="B99">
        <f t="shared" ref="B99:B162" si="4">IF(OR(E99&gt;0,E100=""),0,1)</f>
        <v>0</v>
      </c>
      <c r="C99" t="e">
        <f t="shared" si="3"/>
        <v>#REF!</v>
      </c>
      <c r="E99" s="25" t="s">
        <v>16</v>
      </c>
      <c r="F99" s="26"/>
      <c r="G99" s="27" t="s">
        <v>63</v>
      </c>
      <c r="H99" s="28"/>
      <c r="I99" s="28"/>
      <c r="J99" s="29"/>
      <c r="K99" s="25" t="s">
        <v>19</v>
      </c>
      <c r="L99" s="21"/>
      <c r="M99" s="34">
        <v>0</v>
      </c>
      <c r="N99" s="31"/>
      <c r="O99" s="32"/>
      <c r="P99" s="35"/>
      <c r="Q99" s="14"/>
      <c r="R99" s="14"/>
      <c r="S99" s="14"/>
    </row>
    <row r="100" spans="2:19" hidden="1">
      <c r="B100">
        <f t="shared" si="4"/>
        <v>0</v>
      </c>
      <c r="C100" t="e">
        <f t="shared" si="3"/>
        <v>#REF!</v>
      </c>
      <c r="E100" s="25" t="s">
        <v>16</v>
      </c>
      <c r="F100" s="26"/>
      <c r="G100" s="27"/>
      <c r="H100" s="28"/>
      <c r="I100" s="28"/>
      <c r="J100" s="29"/>
      <c r="K100" s="25"/>
      <c r="L100" s="21"/>
      <c r="M100" s="34"/>
      <c r="N100" s="31"/>
      <c r="O100" s="32"/>
      <c r="P100" s="35"/>
      <c r="Q100" s="14"/>
      <c r="R100" s="14"/>
      <c r="S100" s="14"/>
    </row>
    <row r="101" spans="2:19" hidden="1">
      <c r="B101">
        <f t="shared" si="4"/>
        <v>0</v>
      </c>
      <c r="C101" t="e">
        <f t="shared" si="3"/>
        <v>#REF!</v>
      </c>
      <c r="E101" s="25" t="s">
        <v>16</v>
      </c>
      <c r="F101" s="26"/>
      <c r="G101" s="27" t="s">
        <v>64</v>
      </c>
      <c r="H101" s="28"/>
      <c r="I101" s="28"/>
      <c r="J101" s="29"/>
      <c r="K101" s="25" t="s">
        <v>35</v>
      </c>
      <c r="L101" s="21"/>
      <c r="M101" s="34">
        <v>0</v>
      </c>
      <c r="N101" s="31"/>
      <c r="O101" s="32"/>
      <c r="P101" s="35"/>
      <c r="Q101" s="14"/>
      <c r="R101" s="14"/>
      <c r="S101" s="14"/>
    </row>
    <row r="102" spans="2:19" hidden="1">
      <c r="B102">
        <f t="shared" si="4"/>
        <v>0</v>
      </c>
      <c r="C102" t="e">
        <f t="shared" si="3"/>
        <v>#REF!</v>
      </c>
      <c r="E102" s="25" t="s">
        <v>16</v>
      </c>
      <c r="F102" s="26"/>
      <c r="G102" s="27"/>
      <c r="H102" s="28"/>
      <c r="I102" s="28"/>
      <c r="J102" s="29"/>
      <c r="K102" s="25"/>
      <c r="L102" s="21"/>
      <c r="M102" s="34"/>
      <c r="N102" s="31"/>
      <c r="O102" s="32"/>
      <c r="P102" s="35"/>
      <c r="Q102" s="14"/>
      <c r="R102" s="14"/>
      <c r="S102" s="14"/>
    </row>
    <row r="103" spans="2:19" hidden="1">
      <c r="B103">
        <f t="shared" si="4"/>
        <v>0</v>
      </c>
      <c r="C103" t="e">
        <f t="shared" si="3"/>
        <v>#REF!</v>
      </c>
      <c r="E103" s="25" t="s">
        <v>16</v>
      </c>
      <c r="F103" s="26"/>
      <c r="G103" s="27" t="s">
        <v>65</v>
      </c>
      <c r="H103" s="28"/>
      <c r="I103" s="28"/>
      <c r="J103" s="29"/>
      <c r="K103" s="25" t="s">
        <v>3</v>
      </c>
      <c r="L103" s="21"/>
      <c r="M103" s="34">
        <v>0</v>
      </c>
      <c r="N103" s="31"/>
      <c r="O103" s="32"/>
      <c r="P103" s="35"/>
      <c r="Q103" s="14"/>
      <c r="R103" s="14"/>
      <c r="S103" s="14"/>
    </row>
    <row r="104" spans="2:19" hidden="1">
      <c r="B104">
        <f t="shared" si="4"/>
        <v>0</v>
      </c>
      <c r="C104" t="e">
        <f t="shared" si="3"/>
        <v>#REF!</v>
      </c>
      <c r="E104" s="25" t="s">
        <v>16</v>
      </c>
      <c r="F104" s="26"/>
      <c r="G104" s="27"/>
      <c r="H104" s="28"/>
      <c r="I104" s="28"/>
      <c r="J104" s="29"/>
      <c r="K104" s="25"/>
      <c r="L104" s="21"/>
      <c r="M104" s="34"/>
      <c r="N104" s="31"/>
      <c r="O104" s="32"/>
      <c r="P104" s="35"/>
      <c r="Q104" s="14"/>
      <c r="R104" s="14"/>
      <c r="S104" s="14"/>
    </row>
    <row r="105" spans="2:19" hidden="1">
      <c r="B105">
        <f t="shared" si="4"/>
        <v>0</v>
      </c>
      <c r="C105" t="e">
        <f t="shared" si="3"/>
        <v>#REF!</v>
      </c>
      <c r="E105" s="25" t="s">
        <v>16</v>
      </c>
      <c r="F105" s="26"/>
      <c r="G105" s="27" t="s">
        <v>66</v>
      </c>
      <c r="H105" s="28"/>
      <c r="I105" s="28"/>
      <c r="J105" s="29"/>
      <c r="K105" s="25" t="s">
        <v>30</v>
      </c>
      <c r="L105" s="21"/>
      <c r="M105" s="34">
        <v>0</v>
      </c>
      <c r="N105" s="31"/>
      <c r="O105" s="32"/>
      <c r="P105" s="35"/>
      <c r="Q105" s="14"/>
      <c r="R105" s="14"/>
      <c r="S105" s="14"/>
    </row>
    <row r="106" spans="2:19" hidden="1">
      <c r="B106">
        <f t="shared" si="4"/>
        <v>0</v>
      </c>
      <c r="C106" t="e">
        <f t="shared" si="3"/>
        <v>#REF!</v>
      </c>
      <c r="E106" s="25" t="s">
        <v>16</v>
      </c>
      <c r="F106" s="26"/>
      <c r="G106" s="27"/>
      <c r="H106" s="28"/>
      <c r="I106" s="28"/>
      <c r="J106" s="29"/>
      <c r="K106" s="25"/>
      <c r="L106" s="21"/>
      <c r="M106" s="34"/>
      <c r="N106" s="31"/>
      <c r="O106" s="32"/>
      <c r="P106" s="35"/>
      <c r="Q106" s="14"/>
      <c r="R106" s="14"/>
      <c r="S106" s="14"/>
    </row>
    <row r="107" spans="2:19" hidden="1">
      <c r="B107">
        <f t="shared" si="4"/>
        <v>0</v>
      </c>
      <c r="C107" t="e">
        <f t="shared" si="3"/>
        <v>#REF!</v>
      </c>
      <c r="E107" s="25" t="s">
        <v>16</v>
      </c>
      <c r="F107" s="26"/>
      <c r="G107" s="27" t="s">
        <v>55</v>
      </c>
      <c r="H107" s="28"/>
      <c r="I107" s="28"/>
      <c r="J107" s="29"/>
      <c r="K107" s="25" t="s">
        <v>3</v>
      </c>
      <c r="L107" s="21"/>
      <c r="M107" s="34">
        <v>0</v>
      </c>
      <c r="N107" s="31"/>
      <c r="O107" s="32"/>
      <c r="P107" s="35"/>
      <c r="Q107" s="14"/>
      <c r="R107" s="14"/>
      <c r="S107" s="14"/>
    </row>
    <row r="108" spans="2:19" hidden="1">
      <c r="B108">
        <f t="shared" si="4"/>
        <v>0</v>
      </c>
      <c r="C108" t="e">
        <f t="shared" si="3"/>
        <v>#REF!</v>
      </c>
      <c r="E108" s="25" t="s">
        <v>16</v>
      </c>
      <c r="F108" s="26"/>
      <c r="G108" s="36"/>
      <c r="H108" s="37"/>
      <c r="I108" s="37"/>
      <c r="J108" s="33"/>
      <c r="K108" s="38"/>
      <c r="L108" s="36"/>
      <c r="M108" s="33"/>
      <c r="N108" s="31"/>
      <c r="O108" s="32"/>
      <c r="P108" s="35"/>
      <c r="Q108" s="14"/>
      <c r="R108" s="14"/>
      <c r="S108" s="14"/>
    </row>
    <row r="109" spans="2:19" hidden="1">
      <c r="B109">
        <f t="shared" si="4"/>
        <v>0</v>
      </c>
      <c r="C109" t="e">
        <f t="shared" si="3"/>
        <v>#REF!</v>
      </c>
      <c r="E109" s="25" t="s">
        <v>16</v>
      </c>
      <c r="F109" s="26"/>
      <c r="G109" s="27" t="s">
        <v>54</v>
      </c>
      <c r="H109" s="28"/>
      <c r="I109" s="28"/>
      <c r="J109" s="29"/>
      <c r="K109" s="25" t="s">
        <v>3</v>
      </c>
      <c r="L109" s="21"/>
      <c r="M109" s="34">
        <v>0</v>
      </c>
      <c r="N109" s="31"/>
      <c r="O109" s="32"/>
      <c r="P109" s="35"/>
      <c r="Q109" s="14"/>
      <c r="R109" s="14"/>
      <c r="S109" s="14"/>
    </row>
    <row r="110" spans="2:19" hidden="1">
      <c r="B110">
        <f t="shared" si="4"/>
        <v>0</v>
      </c>
      <c r="C110" t="e">
        <f t="shared" si="3"/>
        <v>#REF!</v>
      </c>
      <c r="E110" s="25" t="s">
        <v>16</v>
      </c>
      <c r="F110" s="26"/>
      <c r="G110" s="27"/>
      <c r="H110" s="28"/>
      <c r="I110" s="28"/>
      <c r="J110" s="29"/>
      <c r="K110" s="25"/>
      <c r="L110" s="21"/>
      <c r="M110" s="34"/>
      <c r="N110" s="31"/>
      <c r="O110" s="32"/>
      <c r="P110" s="35"/>
      <c r="Q110" s="14"/>
      <c r="R110" s="14"/>
      <c r="S110" s="14"/>
    </row>
    <row r="111" spans="2:19" hidden="1">
      <c r="B111">
        <f t="shared" si="4"/>
        <v>0</v>
      </c>
      <c r="C111" t="e">
        <f t="shared" si="3"/>
        <v>#REF!</v>
      </c>
      <c r="E111" s="25" t="s">
        <v>16</v>
      </c>
      <c r="F111" s="26"/>
      <c r="G111" s="27" t="s">
        <v>67</v>
      </c>
      <c r="H111" s="28"/>
      <c r="I111" s="28"/>
      <c r="J111" s="29"/>
      <c r="K111" s="25" t="s">
        <v>3</v>
      </c>
      <c r="L111" s="21"/>
      <c r="M111" s="34">
        <v>0</v>
      </c>
      <c r="N111" s="31"/>
      <c r="O111" s="32"/>
      <c r="P111" s="35"/>
      <c r="Q111" s="14"/>
      <c r="R111" s="14"/>
      <c r="S111" s="14"/>
    </row>
    <row r="112" spans="2:19" hidden="1">
      <c r="B112">
        <f t="shared" si="4"/>
        <v>0</v>
      </c>
      <c r="C112" t="e">
        <f t="shared" si="3"/>
        <v>#REF!</v>
      </c>
      <c r="E112" s="25" t="s">
        <v>16</v>
      </c>
      <c r="F112" s="26"/>
      <c r="G112" s="27"/>
      <c r="H112" s="28"/>
      <c r="I112" s="28"/>
      <c r="J112" s="29"/>
      <c r="K112" s="25"/>
      <c r="L112" s="21"/>
      <c r="M112" s="34"/>
      <c r="N112" s="31"/>
      <c r="O112" s="32"/>
      <c r="P112" s="35"/>
      <c r="Q112" s="14"/>
      <c r="R112" s="14"/>
      <c r="S112" s="14"/>
    </row>
    <row r="113" spans="2:19" hidden="1">
      <c r="B113">
        <f t="shared" si="4"/>
        <v>0</v>
      </c>
      <c r="C113" t="e">
        <f t="shared" si="3"/>
        <v>#REF!</v>
      </c>
      <c r="E113" s="25" t="s">
        <v>16</v>
      </c>
      <c r="F113" s="26"/>
      <c r="G113" s="27" t="s">
        <v>68</v>
      </c>
      <c r="H113" s="28"/>
      <c r="I113" s="28"/>
      <c r="J113" s="29"/>
      <c r="K113" s="25" t="s">
        <v>19</v>
      </c>
      <c r="L113" s="21"/>
      <c r="M113" s="34">
        <v>0</v>
      </c>
      <c r="N113" s="31"/>
      <c r="O113" s="32"/>
      <c r="P113" s="35"/>
      <c r="Q113" s="14"/>
      <c r="R113" s="14"/>
      <c r="S113" s="14"/>
    </row>
    <row r="114" spans="2:19" hidden="1">
      <c r="B114">
        <f t="shared" si="4"/>
        <v>0</v>
      </c>
      <c r="C114" t="e">
        <f t="shared" si="3"/>
        <v>#REF!</v>
      </c>
      <c r="E114" s="25" t="s">
        <v>16</v>
      </c>
      <c r="F114" s="26"/>
      <c r="G114" s="27"/>
      <c r="H114" s="28"/>
      <c r="I114" s="28"/>
      <c r="J114" s="29"/>
      <c r="K114" s="25"/>
      <c r="L114" s="21"/>
      <c r="M114" s="34"/>
      <c r="N114" s="31"/>
      <c r="O114" s="32"/>
      <c r="P114" s="35"/>
      <c r="Q114" s="14"/>
      <c r="R114" s="14"/>
      <c r="S114" s="14"/>
    </row>
    <row r="115" spans="2:19" hidden="1">
      <c r="B115">
        <f t="shared" si="4"/>
        <v>0</v>
      </c>
      <c r="C115" t="e">
        <f t="shared" si="3"/>
        <v>#REF!</v>
      </c>
      <c r="E115" s="25" t="s">
        <v>16</v>
      </c>
      <c r="F115" s="26"/>
      <c r="G115" s="27" t="s">
        <v>69</v>
      </c>
      <c r="H115" s="28"/>
      <c r="I115" s="28"/>
      <c r="J115" s="29"/>
      <c r="K115" s="25" t="s">
        <v>19</v>
      </c>
      <c r="L115" s="21"/>
      <c r="M115" s="34">
        <v>0</v>
      </c>
      <c r="N115" s="31"/>
      <c r="O115" s="32"/>
      <c r="P115" s="35"/>
      <c r="Q115" s="14"/>
      <c r="R115" s="14"/>
      <c r="S115" s="14"/>
    </row>
    <row r="116" spans="2:19" hidden="1">
      <c r="B116">
        <f t="shared" si="4"/>
        <v>0</v>
      </c>
      <c r="C116" t="e">
        <f t="shared" si="3"/>
        <v>#REF!</v>
      </c>
      <c r="E116" s="25" t="s">
        <v>16</v>
      </c>
      <c r="F116" s="26"/>
      <c r="G116" s="27"/>
      <c r="H116" s="28"/>
      <c r="I116" s="28"/>
      <c r="J116" s="29"/>
      <c r="K116" s="25"/>
      <c r="L116" s="21"/>
      <c r="M116" s="34"/>
      <c r="N116" s="31"/>
      <c r="O116" s="32"/>
      <c r="P116" s="35"/>
      <c r="Q116" s="14"/>
      <c r="R116" s="14"/>
      <c r="S116" s="14"/>
    </row>
    <row r="117" spans="2:19" hidden="1">
      <c r="B117">
        <f t="shared" si="4"/>
        <v>0</v>
      </c>
      <c r="C117" t="e">
        <f t="shared" si="3"/>
        <v>#REF!</v>
      </c>
      <c r="E117" s="25" t="s">
        <v>16</v>
      </c>
      <c r="F117" s="26"/>
      <c r="G117" s="27" t="s">
        <v>57</v>
      </c>
      <c r="H117" s="28"/>
      <c r="I117" s="28"/>
      <c r="J117" s="29"/>
      <c r="K117" s="25" t="s">
        <v>19</v>
      </c>
      <c r="L117" s="21"/>
      <c r="M117" s="34">
        <v>0</v>
      </c>
      <c r="N117" s="31"/>
      <c r="O117" s="32"/>
      <c r="P117" s="35"/>
      <c r="Q117" s="14"/>
      <c r="R117" s="14"/>
      <c r="S117" s="14"/>
    </row>
    <row r="118" spans="2:19" hidden="1">
      <c r="B118">
        <f t="shared" si="4"/>
        <v>0</v>
      </c>
      <c r="C118" t="e">
        <f t="shared" si="3"/>
        <v>#REF!</v>
      </c>
      <c r="E118" s="25" t="s">
        <v>16</v>
      </c>
      <c r="F118" s="26"/>
      <c r="G118" s="27"/>
      <c r="H118" s="28"/>
      <c r="I118" s="28"/>
      <c r="J118" s="29"/>
      <c r="K118" s="25"/>
      <c r="L118" s="21"/>
      <c r="M118" s="34"/>
      <c r="N118" s="31"/>
      <c r="O118" s="32"/>
      <c r="P118" s="35"/>
      <c r="Q118" s="14"/>
      <c r="R118" s="14"/>
      <c r="S118" s="14"/>
    </row>
    <row r="119" spans="2:19" hidden="1">
      <c r="B119">
        <f t="shared" si="4"/>
        <v>0</v>
      </c>
      <c r="C119" t="e">
        <f t="shared" si="3"/>
        <v>#REF!</v>
      </c>
      <c r="E119" s="25" t="s">
        <v>16</v>
      </c>
      <c r="F119" s="26"/>
      <c r="G119" s="27" t="s">
        <v>70</v>
      </c>
      <c r="H119" s="28"/>
      <c r="I119" s="28"/>
      <c r="J119" s="29"/>
      <c r="K119" s="25" t="s">
        <v>19</v>
      </c>
      <c r="L119" s="21"/>
      <c r="M119" s="34">
        <v>0</v>
      </c>
      <c r="N119" s="31"/>
      <c r="O119" s="32"/>
      <c r="P119" s="35"/>
      <c r="Q119" s="14"/>
      <c r="R119" s="14"/>
      <c r="S119" s="14"/>
    </row>
    <row r="120" spans="2:19" hidden="1">
      <c r="B120">
        <f t="shared" si="4"/>
        <v>0</v>
      </c>
      <c r="C120" t="e">
        <f t="shared" si="3"/>
        <v>#REF!</v>
      </c>
      <c r="E120" s="25" t="s">
        <v>16</v>
      </c>
      <c r="F120" s="26"/>
      <c r="G120" s="27"/>
      <c r="H120" s="28"/>
      <c r="I120" s="28"/>
      <c r="J120" s="29"/>
      <c r="K120" s="25"/>
      <c r="L120" s="21"/>
      <c r="M120" s="34"/>
      <c r="N120" s="31"/>
      <c r="O120" s="32"/>
      <c r="P120" s="35"/>
      <c r="Q120" s="14"/>
      <c r="R120" s="14"/>
      <c r="S120" s="14"/>
    </row>
    <row r="121" spans="2:19" hidden="1">
      <c r="B121">
        <f t="shared" si="4"/>
        <v>0</v>
      </c>
      <c r="C121" t="e">
        <f t="shared" si="3"/>
        <v>#REF!</v>
      </c>
      <c r="E121" s="25" t="s">
        <v>16</v>
      </c>
      <c r="F121" s="26"/>
      <c r="G121" s="27" t="s">
        <v>71</v>
      </c>
      <c r="H121" s="28"/>
      <c r="I121" s="28"/>
      <c r="J121" s="29"/>
      <c r="K121" s="25"/>
      <c r="L121" s="21"/>
      <c r="M121" s="34"/>
      <c r="N121" s="31"/>
      <c r="O121" s="32"/>
      <c r="P121" s="35"/>
      <c r="Q121" s="14"/>
      <c r="R121" s="14"/>
      <c r="S121" s="14"/>
    </row>
    <row r="122" spans="2:19" hidden="1">
      <c r="B122">
        <f t="shared" si="4"/>
        <v>0</v>
      </c>
      <c r="C122" t="e">
        <f t="shared" si="3"/>
        <v>#REF!</v>
      </c>
      <c r="E122" s="25" t="s">
        <v>16</v>
      </c>
      <c r="F122" s="26"/>
      <c r="G122" s="27" t="s">
        <v>41</v>
      </c>
      <c r="H122" s="28"/>
      <c r="I122" s="28"/>
      <c r="J122" s="29"/>
      <c r="K122" s="25" t="s">
        <v>19</v>
      </c>
      <c r="L122" s="21"/>
      <c r="M122" s="34">
        <v>0</v>
      </c>
      <c r="N122" s="31"/>
      <c r="O122" s="32"/>
      <c r="P122" s="35"/>
      <c r="Q122" s="14"/>
      <c r="R122" s="14"/>
      <c r="S122" s="14"/>
    </row>
    <row r="123" spans="2:19" hidden="1">
      <c r="B123">
        <f t="shared" si="4"/>
        <v>0</v>
      </c>
      <c r="C123" t="e">
        <f t="shared" si="3"/>
        <v>#REF!</v>
      </c>
      <c r="E123" s="25" t="s">
        <v>16</v>
      </c>
      <c r="F123" s="26"/>
      <c r="G123" s="27"/>
      <c r="H123" s="28"/>
      <c r="I123" s="28"/>
      <c r="J123" s="29"/>
      <c r="K123" s="25"/>
      <c r="L123" s="21"/>
      <c r="M123" s="34"/>
      <c r="N123" s="31"/>
      <c r="O123" s="32"/>
      <c r="P123" s="35"/>
      <c r="Q123" s="14"/>
      <c r="R123" s="14"/>
      <c r="S123" s="14"/>
    </row>
    <row r="124" spans="2:19" hidden="1">
      <c r="B124">
        <f t="shared" si="4"/>
        <v>0</v>
      </c>
      <c r="C124" t="e">
        <f t="shared" si="3"/>
        <v>#REF!</v>
      </c>
      <c r="E124" s="25" t="s">
        <v>16</v>
      </c>
      <c r="F124" s="26"/>
      <c r="G124" s="27" t="s">
        <v>42</v>
      </c>
      <c r="H124" s="28"/>
      <c r="I124" s="28"/>
      <c r="J124" s="29"/>
      <c r="K124" s="25" t="s">
        <v>19</v>
      </c>
      <c r="L124" s="21"/>
      <c r="M124" s="34">
        <v>0</v>
      </c>
      <c r="N124" s="31"/>
      <c r="O124" s="32"/>
      <c r="P124" s="35"/>
      <c r="Q124" s="14"/>
      <c r="R124" s="14"/>
      <c r="S124" s="14"/>
    </row>
    <row r="125" spans="2:19" hidden="1">
      <c r="B125">
        <f t="shared" si="4"/>
        <v>0</v>
      </c>
      <c r="C125" t="e">
        <f t="shared" si="3"/>
        <v>#REF!</v>
      </c>
      <c r="E125" s="25" t="s">
        <v>16</v>
      </c>
      <c r="F125" s="26"/>
      <c r="G125" s="27"/>
      <c r="H125" s="28"/>
      <c r="I125" s="28"/>
      <c r="J125" s="29"/>
      <c r="K125" s="25"/>
      <c r="L125" s="21"/>
      <c r="M125" s="34"/>
      <c r="N125" s="31"/>
      <c r="O125" s="32"/>
      <c r="P125" s="35"/>
      <c r="Q125" s="14"/>
      <c r="R125" s="14"/>
      <c r="S125" s="14"/>
    </row>
    <row r="126" spans="2:19" hidden="1">
      <c r="B126">
        <f t="shared" si="4"/>
        <v>0</v>
      </c>
      <c r="C126" t="e">
        <f t="shared" si="3"/>
        <v>#REF!</v>
      </c>
      <c r="E126" s="25" t="s">
        <v>16</v>
      </c>
      <c r="F126" s="26"/>
      <c r="G126" s="27" t="s">
        <v>72</v>
      </c>
      <c r="H126" s="28"/>
      <c r="I126" s="28"/>
      <c r="J126" s="29"/>
      <c r="K126" s="25" t="s">
        <v>30</v>
      </c>
      <c r="L126" s="21"/>
      <c r="M126" s="34">
        <v>0</v>
      </c>
      <c r="N126" s="31"/>
      <c r="O126" s="32"/>
      <c r="P126" s="35"/>
      <c r="Q126" s="14"/>
      <c r="R126" s="14"/>
      <c r="S126" s="14"/>
    </row>
    <row r="127" spans="2:19" hidden="1">
      <c r="B127">
        <f t="shared" si="4"/>
        <v>0</v>
      </c>
      <c r="C127" t="e">
        <f t="shared" si="3"/>
        <v>#REF!</v>
      </c>
      <c r="E127" s="25" t="s">
        <v>16</v>
      </c>
      <c r="F127" s="26"/>
      <c r="G127" s="27"/>
      <c r="H127" s="28"/>
      <c r="I127" s="28"/>
      <c r="J127" s="29"/>
      <c r="K127" s="25"/>
      <c r="L127" s="21"/>
      <c r="M127" s="34"/>
      <c r="N127" s="31"/>
      <c r="O127" s="32"/>
      <c r="P127" s="35"/>
      <c r="Q127" s="14"/>
      <c r="R127" s="14"/>
      <c r="S127" s="14"/>
    </row>
    <row r="128" spans="2:19" hidden="1">
      <c r="B128">
        <f t="shared" si="4"/>
        <v>0</v>
      </c>
      <c r="C128" t="e">
        <f t="shared" si="3"/>
        <v>#REF!</v>
      </c>
      <c r="E128" s="25" t="s">
        <v>16</v>
      </c>
      <c r="F128" s="26"/>
      <c r="G128" s="27" t="s">
        <v>73</v>
      </c>
      <c r="H128" s="28"/>
      <c r="I128" s="28"/>
      <c r="J128" s="29"/>
      <c r="K128" s="25" t="s">
        <v>3</v>
      </c>
      <c r="L128" s="21"/>
      <c r="M128" s="34">
        <v>0</v>
      </c>
      <c r="N128" s="31"/>
      <c r="O128" s="32"/>
      <c r="P128" s="35"/>
      <c r="Q128" s="14"/>
      <c r="R128" s="14"/>
      <c r="S128" s="14"/>
    </row>
    <row r="129" spans="2:19" hidden="1">
      <c r="B129">
        <f t="shared" si="4"/>
        <v>0</v>
      </c>
      <c r="C129" t="e">
        <f t="shared" si="3"/>
        <v>#REF!</v>
      </c>
      <c r="E129" s="25" t="s">
        <v>16</v>
      </c>
      <c r="F129" s="26"/>
      <c r="G129" s="36"/>
      <c r="H129" s="37"/>
      <c r="I129" s="37"/>
      <c r="J129" s="33"/>
      <c r="K129" s="38"/>
      <c r="L129" s="36"/>
      <c r="M129" s="33"/>
      <c r="N129" s="31"/>
      <c r="O129" s="32"/>
      <c r="P129" s="35"/>
      <c r="Q129" s="14"/>
      <c r="R129" s="14"/>
      <c r="S129" s="14"/>
    </row>
    <row r="130" spans="2:19" hidden="1">
      <c r="B130">
        <f t="shared" si="4"/>
        <v>0</v>
      </c>
      <c r="C130" t="e">
        <f t="shared" si="3"/>
        <v>#REF!</v>
      </c>
      <c r="E130" s="25" t="s">
        <v>16</v>
      </c>
      <c r="F130" s="26"/>
      <c r="G130" s="27" t="s">
        <v>74</v>
      </c>
      <c r="H130" s="28"/>
      <c r="I130" s="28"/>
      <c r="J130" s="29"/>
      <c r="K130" s="25" t="s">
        <v>3</v>
      </c>
      <c r="L130" s="21"/>
      <c r="M130" s="34">
        <v>0</v>
      </c>
      <c r="N130" s="31"/>
      <c r="O130" s="32"/>
      <c r="P130" s="35"/>
      <c r="Q130" s="14"/>
      <c r="R130" s="14"/>
      <c r="S130" s="14"/>
    </row>
    <row r="131" spans="2:19" hidden="1">
      <c r="B131">
        <f t="shared" si="4"/>
        <v>0</v>
      </c>
      <c r="C131" t="e">
        <f t="shared" si="3"/>
        <v>#REF!</v>
      </c>
      <c r="E131" s="25" t="s">
        <v>16</v>
      </c>
      <c r="F131" s="26"/>
      <c r="G131" s="27"/>
      <c r="H131" s="28"/>
      <c r="I131" s="28"/>
      <c r="J131" s="29"/>
      <c r="K131" s="25"/>
      <c r="L131" s="21"/>
      <c r="M131" s="34"/>
      <c r="N131" s="31"/>
      <c r="O131" s="32"/>
      <c r="P131" s="35"/>
      <c r="Q131" s="14"/>
      <c r="R131" s="14"/>
      <c r="S131" s="14"/>
    </row>
    <row r="132" spans="2:19" hidden="1">
      <c r="B132">
        <f t="shared" si="4"/>
        <v>0</v>
      </c>
      <c r="C132" t="e">
        <f t="shared" si="3"/>
        <v>#REF!</v>
      </c>
      <c r="E132" s="25" t="s">
        <v>16</v>
      </c>
      <c r="F132" s="26"/>
      <c r="G132" s="27" t="s">
        <v>75</v>
      </c>
      <c r="H132" s="28"/>
      <c r="I132" s="28"/>
      <c r="J132" s="29"/>
      <c r="K132" s="25" t="s">
        <v>19</v>
      </c>
      <c r="L132" s="21"/>
      <c r="M132" s="34">
        <v>0</v>
      </c>
      <c r="N132" s="31"/>
      <c r="O132" s="32"/>
      <c r="P132" s="35"/>
      <c r="Q132" s="14"/>
      <c r="R132" s="14"/>
      <c r="S132" s="14"/>
    </row>
    <row r="133" spans="2:19" hidden="1">
      <c r="B133">
        <f t="shared" si="4"/>
        <v>0</v>
      </c>
      <c r="C133" t="e">
        <f t="shared" si="3"/>
        <v>#REF!</v>
      </c>
      <c r="E133" s="25" t="s">
        <v>16</v>
      </c>
      <c r="F133" s="26"/>
      <c r="G133" s="27"/>
      <c r="H133" s="28"/>
      <c r="I133" s="28"/>
      <c r="J133" s="29"/>
      <c r="K133" s="25"/>
      <c r="L133" s="21"/>
      <c r="M133" s="34"/>
      <c r="N133" s="31"/>
      <c r="O133" s="32"/>
      <c r="P133" s="35"/>
      <c r="Q133" s="14"/>
      <c r="R133" s="14"/>
      <c r="S133" s="14"/>
    </row>
    <row r="134" spans="2:19" hidden="1">
      <c r="B134">
        <f t="shared" si="4"/>
        <v>0</v>
      </c>
      <c r="C134" t="e">
        <f t="shared" si="3"/>
        <v>#REF!</v>
      </c>
      <c r="E134" s="25" t="s">
        <v>16</v>
      </c>
      <c r="F134" s="26"/>
      <c r="G134" s="27" t="s">
        <v>76</v>
      </c>
      <c r="H134" s="28"/>
      <c r="I134" s="28"/>
      <c r="J134" s="29"/>
      <c r="K134" s="25" t="s">
        <v>19</v>
      </c>
      <c r="L134" s="21"/>
      <c r="M134" s="34">
        <v>0</v>
      </c>
      <c r="N134" s="31"/>
      <c r="O134" s="32"/>
      <c r="P134" s="35"/>
      <c r="Q134" s="14"/>
      <c r="R134" s="14"/>
      <c r="S134" s="14"/>
    </row>
    <row r="135" spans="2:19" hidden="1">
      <c r="B135">
        <f t="shared" si="4"/>
        <v>0</v>
      </c>
      <c r="C135" t="e">
        <f t="shared" si="3"/>
        <v>#REF!</v>
      </c>
      <c r="E135" s="25" t="s">
        <v>16</v>
      </c>
      <c r="F135" s="26"/>
      <c r="G135" s="27"/>
      <c r="H135" s="28"/>
      <c r="I135" s="28"/>
      <c r="J135" s="29"/>
      <c r="K135" s="25"/>
      <c r="L135" s="21"/>
      <c r="M135" s="34"/>
      <c r="N135" s="31"/>
      <c r="O135" s="32"/>
      <c r="P135" s="35"/>
      <c r="Q135" s="14"/>
      <c r="R135" s="14"/>
      <c r="S135" s="14"/>
    </row>
    <row r="136" spans="2:19" hidden="1">
      <c r="B136">
        <f t="shared" si="4"/>
        <v>0</v>
      </c>
      <c r="C136" t="e">
        <f t="shared" si="3"/>
        <v>#REF!</v>
      </c>
      <c r="E136" s="25" t="s">
        <v>16</v>
      </c>
      <c r="F136" s="26"/>
      <c r="G136" s="41" t="s">
        <v>40</v>
      </c>
      <c r="H136" s="28"/>
      <c r="I136" s="28"/>
      <c r="J136" s="29"/>
      <c r="K136" s="25" t="s">
        <v>19</v>
      </c>
      <c r="L136" s="21"/>
      <c r="M136" s="34">
        <v>0</v>
      </c>
      <c r="N136" s="31"/>
      <c r="O136" s="32"/>
      <c r="P136" s="35"/>
      <c r="Q136" s="14"/>
      <c r="R136" s="14"/>
      <c r="S136" s="14"/>
    </row>
    <row r="137" spans="2:19" hidden="1">
      <c r="B137">
        <f t="shared" si="4"/>
        <v>0</v>
      </c>
      <c r="C137" t="e">
        <f t="shared" si="3"/>
        <v>#REF!</v>
      </c>
      <c r="E137" s="25" t="s">
        <v>16</v>
      </c>
      <c r="F137" s="26"/>
      <c r="G137" s="27"/>
      <c r="H137" s="28"/>
      <c r="I137" s="28"/>
      <c r="J137" s="29"/>
      <c r="K137" s="25"/>
      <c r="L137" s="21"/>
      <c r="M137" s="34"/>
      <c r="N137" s="31"/>
      <c r="O137" s="32"/>
      <c r="P137" s="35"/>
      <c r="Q137" s="14"/>
      <c r="R137" s="14"/>
      <c r="S137" s="14"/>
    </row>
    <row r="138" spans="2:19" hidden="1">
      <c r="B138">
        <f t="shared" si="4"/>
        <v>0</v>
      </c>
      <c r="C138" t="e">
        <f t="shared" si="3"/>
        <v>#REF!</v>
      </c>
      <c r="E138" s="25" t="s">
        <v>16</v>
      </c>
      <c r="F138" s="26"/>
      <c r="G138" s="27" t="s">
        <v>77</v>
      </c>
      <c r="H138" s="28"/>
      <c r="I138" s="28"/>
      <c r="J138" s="29"/>
      <c r="K138" s="25" t="s">
        <v>35</v>
      </c>
      <c r="L138" s="21"/>
      <c r="M138" s="34">
        <v>0</v>
      </c>
      <c r="N138" s="31"/>
      <c r="O138" s="32"/>
      <c r="P138" s="35"/>
      <c r="Q138" s="14"/>
      <c r="R138" s="14"/>
      <c r="S138" s="14"/>
    </row>
    <row r="139" spans="2:19" hidden="1">
      <c r="B139">
        <f t="shared" si="4"/>
        <v>0</v>
      </c>
      <c r="C139" t="e">
        <f t="shared" si="3"/>
        <v>#REF!</v>
      </c>
      <c r="E139" s="25" t="s">
        <v>16</v>
      </c>
      <c r="F139" s="26"/>
      <c r="G139" s="27"/>
      <c r="H139" s="28"/>
      <c r="I139" s="28"/>
      <c r="J139" s="29"/>
      <c r="K139" s="25"/>
      <c r="L139" s="21"/>
      <c r="M139" s="34"/>
      <c r="N139" s="31"/>
      <c r="O139" s="32"/>
      <c r="P139" s="35"/>
      <c r="Q139" s="14"/>
      <c r="R139" s="14"/>
      <c r="S139" s="14"/>
    </row>
    <row r="140" spans="2:19" hidden="1">
      <c r="B140">
        <f t="shared" si="4"/>
        <v>0</v>
      </c>
      <c r="C140" t="e">
        <f t="shared" si="3"/>
        <v>#REF!</v>
      </c>
      <c r="E140" s="25" t="s">
        <v>16</v>
      </c>
      <c r="F140" s="26"/>
      <c r="G140" s="27" t="s">
        <v>78</v>
      </c>
      <c r="H140" s="28"/>
      <c r="I140" s="28"/>
      <c r="J140" s="29"/>
      <c r="K140" s="25" t="s">
        <v>3</v>
      </c>
      <c r="L140" s="21"/>
      <c r="M140" s="34">
        <v>0</v>
      </c>
      <c r="N140" s="31"/>
      <c r="O140" s="32"/>
      <c r="P140" s="35"/>
      <c r="Q140" s="14"/>
      <c r="R140" s="14"/>
      <c r="S140" s="14"/>
    </row>
    <row r="141" spans="2:19" hidden="1">
      <c r="B141">
        <f t="shared" si="4"/>
        <v>0</v>
      </c>
      <c r="C141" t="e">
        <f t="shared" ref="C141:C180" si="5">C140+B141</f>
        <v>#REF!</v>
      </c>
      <c r="E141" s="25" t="s">
        <v>16</v>
      </c>
      <c r="F141" s="26"/>
      <c r="G141" s="27"/>
      <c r="H141" s="28"/>
      <c r="I141" s="28"/>
      <c r="J141" s="29"/>
      <c r="K141" s="25"/>
      <c r="L141" s="21"/>
      <c r="M141" s="34"/>
      <c r="N141" s="31"/>
      <c r="O141" s="32"/>
      <c r="P141" s="35"/>
      <c r="Q141" s="14"/>
      <c r="R141" s="14"/>
      <c r="S141" s="14"/>
    </row>
    <row r="142" spans="2:19" hidden="1">
      <c r="B142">
        <f t="shared" si="4"/>
        <v>0</v>
      </c>
      <c r="C142" t="e">
        <f t="shared" si="5"/>
        <v>#REF!</v>
      </c>
      <c r="E142" s="25" t="s">
        <v>16</v>
      </c>
      <c r="F142" s="26"/>
      <c r="G142" s="27" t="s">
        <v>64</v>
      </c>
      <c r="H142" s="28"/>
      <c r="I142" s="28"/>
      <c r="J142" s="29"/>
      <c r="K142" s="25" t="s">
        <v>35</v>
      </c>
      <c r="L142" s="21"/>
      <c r="M142" s="34">
        <v>0</v>
      </c>
      <c r="N142" s="31"/>
      <c r="O142" s="32"/>
      <c r="P142" s="35"/>
      <c r="Q142" s="14"/>
      <c r="R142" s="14"/>
      <c r="S142" s="14"/>
    </row>
    <row r="143" spans="2:19" hidden="1">
      <c r="B143">
        <f t="shared" si="4"/>
        <v>0</v>
      </c>
      <c r="C143" t="e">
        <f t="shared" si="5"/>
        <v>#REF!</v>
      </c>
      <c r="E143" s="25" t="s">
        <v>16</v>
      </c>
      <c r="F143" s="26"/>
      <c r="G143" s="27"/>
      <c r="H143" s="28"/>
      <c r="I143" s="28"/>
      <c r="J143" s="29"/>
      <c r="K143" s="25"/>
      <c r="L143" s="21"/>
      <c r="M143" s="34"/>
      <c r="N143" s="31"/>
      <c r="O143" s="32"/>
      <c r="P143" s="35"/>
      <c r="Q143" s="14"/>
      <c r="R143" s="14"/>
      <c r="S143" s="14"/>
    </row>
    <row r="144" spans="2:19" hidden="1">
      <c r="B144">
        <f t="shared" si="4"/>
        <v>0</v>
      </c>
      <c r="C144" t="e">
        <f t="shared" si="5"/>
        <v>#REF!</v>
      </c>
      <c r="E144" s="25" t="s">
        <v>16</v>
      </c>
      <c r="F144" s="26"/>
      <c r="G144" s="27" t="s">
        <v>66</v>
      </c>
      <c r="H144" s="28"/>
      <c r="I144" s="28"/>
      <c r="J144" s="29"/>
      <c r="K144" s="25" t="s">
        <v>30</v>
      </c>
      <c r="L144" s="21"/>
      <c r="M144" s="34">
        <v>0</v>
      </c>
      <c r="N144" s="31"/>
      <c r="O144" s="32"/>
      <c r="P144" s="35"/>
      <c r="Q144" s="14"/>
      <c r="R144" s="14"/>
      <c r="S144" s="14"/>
    </row>
    <row r="145" spans="2:19" hidden="1">
      <c r="B145">
        <f t="shared" si="4"/>
        <v>0</v>
      </c>
      <c r="C145" t="e">
        <f t="shared" si="5"/>
        <v>#REF!</v>
      </c>
      <c r="E145" s="25" t="s">
        <v>16</v>
      </c>
      <c r="F145" s="26"/>
      <c r="G145" s="27"/>
      <c r="H145" s="28"/>
      <c r="I145" s="28"/>
      <c r="J145" s="29"/>
      <c r="K145" s="25"/>
      <c r="L145" s="21"/>
      <c r="M145" s="34"/>
      <c r="N145" s="31"/>
      <c r="O145" s="32"/>
      <c r="P145" s="35"/>
      <c r="Q145" s="14"/>
      <c r="R145" s="14"/>
      <c r="S145" s="14"/>
    </row>
    <row r="146" spans="2:19" hidden="1">
      <c r="B146">
        <f t="shared" si="4"/>
        <v>0</v>
      </c>
      <c r="C146" t="e">
        <f t="shared" si="5"/>
        <v>#REF!</v>
      </c>
      <c r="E146" s="25" t="s">
        <v>16</v>
      </c>
      <c r="F146" s="26"/>
      <c r="G146" s="27" t="s">
        <v>79</v>
      </c>
      <c r="H146" s="28"/>
      <c r="I146" s="28"/>
      <c r="J146" s="29"/>
      <c r="K146" s="25" t="s">
        <v>19</v>
      </c>
      <c r="L146" s="21"/>
      <c r="M146" s="34"/>
      <c r="N146" s="31"/>
      <c r="O146" s="32"/>
      <c r="P146" s="35"/>
      <c r="Q146" s="14"/>
      <c r="R146" s="14"/>
      <c r="S146" s="14"/>
    </row>
    <row r="147" spans="2:19" hidden="1">
      <c r="B147">
        <f t="shared" si="4"/>
        <v>0</v>
      </c>
      <c r="C147" t="e">
        <f t="shared" si="5"/>
        <v>#REF!</v>
      </c>
      <c r="E147" s="25" t="s">
        <v>16</v>
      </c>
      <c r="F147" s="26"/>
      <c r="G147" s="27"/>
      <c r="H147" s="28"/>
      <c r="I147" s="28"/>
      <c r="J147" s="29"/>
      <c r="K147" s="25"/>
      <c r="L147" s="21"/>
      <c r="M147" s="34"/>
      <c r="N147" s="31"/>
      <c r="O147" s="32"/>
      <c r="P147" s="35"/>
      <c r="Q147" s="14"/>
      <c r="R147" s="14"/>
      <c r="S147" s="14"/>
    </row>
    <row r="148" spans="2:19" hidden="1">
      <c r="B148">
        <f t="shared" si="4"/>
        <v>0</v>
      </c>
      <c r="C148" t="e">
        <f t="shared" si="5"/>
        <v>#REF!</v>
      </c>
      <c r="E148" s="25" t="s">
        <v>16</v>
      </c>
      <c r="F148" s="26"/>
      <c r="G148" s="27" t="s">
        <v>80</v>
      </c>
      <c r="H148" s="28"/>
      <c r="I148" s="28"/>
      <c r="J148" s="29"/>
      <c r="K148" s="25" t="s">
        <v>19</v>
      </c>
      <c r="L148" s="21"/>
      <c r="M148" s="34">
        <v>0</v>
      </c>
      <c r="N148" s="31"/>
      <c r="O148" s="32"/>
      <c r="P148" s="35"/>
      <c r="Q148" s="14"/>
      <c r="R148" s="14"/>
      <c r="S148" s="14"/>
    </row>
    <row r="149" spans="2:19" hidden="1">
      <c r="B149">
        <f t="shared" si="4"/>
        <v>0</v>
      </c>
      <c r="C149" t="e">
        <f t="shared" si="5"/>
        <v>#REF!</v>
      </c>
      <c r="E149" s="25" t="s">
        <v>16</v>
      </c>
      <c r="F149" s="26"/>
      <c r="G149" s="27"/>
      <c r="H149" s="28"/>
      <c r="I149" s="28"/>
      <c r="J149" s="29"/>
      <c r="K149" s="25"/>
      <c r="L149" s="21"/>
      <c r="M149" s="34"/>
      <c r="N149" s="31"/>
      <c r="O149" s="32"/>
      <c r="P149" s="35"/>
      <c r="Q149" s="14"/>
      <c r="R149" s="14"/>
      <c r="S149" s="14"/>
    </row>
    <row r="150" spans="2:19" hidden="1">
      <c r="B150">
        <f t="shared" si="4"/>
        <v>0</v>
      </c>
      <c r="C150" t="e">
        <f t="shared" si="5"/>
        <v>#REF!</v>
      </c>
      <c r="E150" s="25" t="s">
        <v>16</v>
      </c>
      <c r="F150" s="26"/>
      <c r="G150" s="27" t="s">
        <v>55</v>
      </c>
      <c r="H150" s="28"/>
      <c r="I150" s="28"/>
      <c r="J150" s="29"/>
      <c r="K150" s="25" t="s">
        <v>3</v>
      </c>
      <c r="L150" s="21"/>
      <c r="M150" s="34">
        <v>0</v>
      </c>
      <c r="N150" s="31"/>
      <c r="O150" s="32"/>
      <c r="P150" s="35"/>
      <c r="Q150" s="14"/>
      <c r="R150" s="14"/>
      <c r="S150" s="14"/>
    </row>
    <row r="151" spans="2:19" hidden="1">
      <c r="B151">
        <f t="shared" si="4"/>
        <v>0</v>
      </c>
      <c r="C151" t="e">
        <f t="shared" si="5"/>
        <v>#REF!</v>
      </c>
      <c r="E151" s="25" t="s">
        <v>16</v>
      </c>
      <c r="F151" s="26"/>
      <c r="G151" s="36"/>
      <c r="H151" s="37"/>
      <c r="I151" s="37"/>
      <c r="J151" s="33"/>
      <c r="K151" s="38"/>
      <c r="L151" s="36"/>
      <c r="M151" s="33"/>
      <c r="N151" s="31"/>
      <c r="O151" s="32"/>
      <c r="P151" s="35"/>
      <c r="Q151" s="14"/>
      <c r="R151" s="14"/>
      <c r="S151" s="14"/>
    </row>
    <row r="152" spans="2:19" hidden="1">
      <c r="B152">
        <f t="shared" si="4"/>
        <v>0</v>
      </c>
      <c r="C152" t="e">
        <f t="shared" si="5"/>
        <v>#REF!</v>
      </c>
      <c r="E152" s="25" t="s">
        <v>16</v>
      </c>
      <c r="F152" s="26"/>
      <c r="G152" s="27" t="s">
        <v>70</v>
      </c>
      <c r="H152" s="28"/>
      <c r="I152" s="28"/>
      <c r="J152" s="29"/>
      <c r="K152" s="25" t="s">
        <v>19</v>
      </c>
      <c r="L152" s="21"/>
      <c r="M152" s="34">
        <v>0</v>
      </c>
      <c r="N152" s="31"/>
      <c r="O152" s="32"/>
      <c r="P152" s="35"/>
      <c r="Q152" s="14"/>
      <c r="R152" s="14"/>
      <c r="S152" s="14"/>
    </row>
    <row r="153" spans="2:19" hidden="1">
      <c r="B153">
        <f t="shared" si="4"/>
        <v>0</v>
      </c>
      <c r="C153" t="e">
        <f t="shared" si="5"/>
        <v>#REF!</v>
      </c>
      <c r="E153" s="25" t="s">
        <v>16</v>
      </c>
      <c r="F153" s="26"/>
      <c r="G153" s="27"/>
      <c r="H153" s="28"/>
      <c r="I153" s="28"/>
      <c r="J153" s="29"/>
      <c r="K153" s="25"/>
      <c r="L153" s="21"/>
      <c r="M153" s="34"/>
      <c r="N153" s="31"/>
      <c r="O153" s="32"/>
      <c r="P153" s="35"/>
      <c r="Q153" s="14"/>
      <c r="R153" s="14"/>
      <c r="S153" s="14"/>
    </row>
    <row r="154" spans="2:19" hidden="1">
      <c r="B154">
        <f t="shared" si="4"/>
        <v>0</v>
      </c>
      <c r="C154" t="e">
        <f t="shared" si="5"/>
        <v>#REF!</v>
      </c>
      <c r="E154" s="25" t="s">
        <v>16</v>
      </c>
      <c r="F154" s="26"/>
      <c r="G154" s="27" t="s">
        <v>56</v>
      </c>
      <c r="H154" s="28"/>
      <c r="I154" s="28"/>
      <c r="J154" s="29"/>
      <c r="K154" s="25" t="s">
        <v>19</v>
      </c>
      <c r="L154" s="21"/>
      <c r="M154" s="34">
        <v>0</v>
      </c>
      <c r="N154" s="31"/>
      <c r="O154" s="32"/>
      <c r="P154" s="35"/>
      <c r="Q154" s="14"/>
      <c r="R154" s="14"/>
      <c r="S154" s="14"/>
    </row>
    <row r="155" spans="2:19" hidden="1">
      <c r="B155">
        <f t="shared" si="4"/>
        <v>0</v>
      </c>
      <c r="C155" t="e">
        <f t="shared" si="5"/>
        <v>#REF!</v>
      </c>
      <c r="E155" s="25" t="s">
        <v>16</v>
      </c>
      <c r="F155" s="26"/>
      <c r="G155" s="27"/>
      <c r="H155" s="28"/>
      <c r="I155" s="28"/>
      <c r="J155" s="29"/>
      <c r="K155" s="25"/>
      <c r="L155" s="21"/>
      <c r="M155" s="34"/>
      <c r="N155" s="31"/>
      <c r="O155" s="32"/>
      <c r="P155" s="35"/>
      <c r="Q155" s="14"/>
      <c r="R155" s="14"/>
      <c r="S155" s="14"/>
    </row>
    <row r="156" spans="2:19" hidden="1">
      <c r="B156">
        <f t="shared" si="4"/>
        <v>0</v>
      </c>
      <c r="C156" t="e">
        <f t="shared" si="5"/>
        <v>#REF!</v>
      </c>
      <c r="E156" s="25" t="s">
        <v>16</v>
      </c>
      <c r="F156" s="26"/>
      <c r="G156" s="27" t="s">
        <v>57</v>
      </c>
      <c r="H156" s="28"/>
      <c r="I156" s="28"/>
      <c r="J156" s="29"/>
      <c r="K156" s="25" t="s">
        <v>19</v>
      </c>
      <c r="L156" s="21"/>
      <c r="M156" s="34">
        <v>0</v>
      </c>
      <c r="N156" s="31"/>
      <c r="O156" s="32"/>
      <c r="P156" s="35"/>
      <c r="Q156" s="14"/>
      <c r="R156" s="14"/>
      <c r="S156" s="14"/>
    </row>
    <row r="157" spans="2:19" hidden="1">
      <c r="B157">
        <f t="shared" si="4"/>
        <v>0</v>
      </c>
      <c r="C157" t="e">
        <f t="shared" si="5"/>
        <v>#REF!</v>
      </c>
      <c r="E157" s="25" t="s">
        <v>16</v>
      </c>
      <c r="F157" s="26"/>
      <c r="G157" s="27"/>
      <c r="H157" s="28"/>
      <c r="I157" s="28"/>
      <c r="J157" s="29"/>
      <c r="K157" s="25"/>
      <c r="L157" s="21"/>
      <c r="M157" s="34"/>
      <c r="N157" s="31"/>
      <c r="O157" s="32"/>
      <c r="P157" s="35"/>
      <c r="Q157" s="14"/>
      <c r="R157" s="14"/>
      <c r="S157" s="14"/>
    </row>
    <row r="158" spans="2:19" hidden="1">
      <c r="B158">
        <f t="shared" si="4"/>
        <v>0</v>
      </c>
      <c r="C158" t="e">
        <f t="shared" si="5"/>
        <v>#REF!</v>
      </c>
      <c r="E158" s="25" t="s">
        <v>16</v>
      </c>
      <c r="F158" s="26"/>
      <c r="G158" s="27" t="s">
        <v>81</v>
      </c>
      <c r="H158" s="28"/>
      <c r="I158" s="28"/>
      <c r="J158" s="29"/>
      <c r="K158" s="25" t="s">
        <v>3</v>
      </c>
      <c r="L158" s="21"/>
      <c r="M158" s="34">
        <v>0</v>
      </c>
      <c r="N158" s="31"/>
      <c r="O158" s="32"/>
      <c r="P158" s="35"/>
      <c r="Q158" s="14"/>
      <c r="R158" s="14"/>
      <c r="S158" s="14"/>
    </row>
    <row r="159" spans="2:19" hidden="1">
      <c r="B159">
        <f t="shared" si="4"/>
        <v>0</v>
      </c>
      <c r="C159" t="e">
        <f t="shared" si="5"/>
        <v>#REF!</v>
      </c>
      <c r="E159" s="25" t="s">
        <v>16</v>
      </c>
      <c r="F159" s="26"/>
      <c r="G159" s="27"/>
      <c r="H159" s="28"/>
      <c r="I159" s="28"/>
      <c r="J159" s="29"/>
      <c r="K159" s="25"/>
      <c r="L159" s="21"/>
      <c r="M159" s="34"/>
      <c r="N159" s="31"/>
      <c r="O159" s="32"/>
      <c r="P159" s="35"/>
      <c r="Q159" s="14"/>
      <c r="R159" s="14"/>
      <c r="S159" s="14"/>
    </row>
    <row r="160" spans="2:19" hidden="1">
      <c r="B160">
        <f t="shared" si="4"/>
        <v>0</v>
      </c>
      <c r="C160" t="e">
        <f t="shared" si="5"/>
        <v>#REF!</v>
      </c>
      <c r="E160" s="25" t="s">
        <v>16</v>
      </c>
      <c r="F160" s="26"/>
      <c r="G160" s="27" t="s">
        <v>65</v>
      </c>
      <c r="H160" s="28"/>
      <c r="I160" s="28"/>
      <c r="J160" s="29"/>
      <c r="K160" s="25" t="s">
        <v>3</v>
      </c>
      <c r="L160" s="21"/>
      <c r="M160" s="34">
        <v>0</v>
      </c>
      <c r="N160" s="31"/>
      <c r="O160" s="32"/>
      <c r="P160" s="35"/>
      <c r="Q160" s="14"/>
      <c r="R160" s="14"/>
      <c r="S160" s="14"/>
    </row>
    <row r="161" spans="2:19" hidden="1">
      <c r="B161">
        <f t="shared" si="4"/>
        <v>0</v>
      </c>
      <c r="C161" t="e">
        <f t="shared" si="5"/>
        <v>#REF!</v>
      </c>
      <c r="E161" s="25" t="s">
        <v>16</v>
      </c>
      <c r="F161" s="26"/>
      <c r="G161" s="27"/>
      <c r="H161" s="28"/>
      <c r="I161" s="28"/>
      <c r="J161" s="29"/>
      <c r="K161" s="25"/>
      <c r="L161" s="21"/>
      <c r="M161" s="34"/>
      <c r="N161" s="31"/>
      <c r="O161" s="32"/>
      <c r="P161" s="35"/>
      <c r="Q161" s="14"/>
      <c r="R161" s="14"/>
      <c r="S161" s="14"/>
    </row>
    <row r="162" spans="2:19" hidden="1">
      <c r="B162">
        <f t="shared" si="4"/>
        <v>0</v>
      </c>
      <c r="C162" t="e">
        <f t="shared" si="5"/>
        <v>#REF!</v>
      </c>
      <c r="E162" s="25" t="s">
        <v>16</v>
      </c>
      <c r="F162" s="26"/>
      <c r="G162" s="27" t="s">
        <v>82</v>
      </c>
      <c r="H162" s="28"/>
      <c r="I162" s="28"/>
      <c r="J162" s="29"/>
      <c r="K162" s="25"/>
      <c r="L162" s="21"/>
      <c r="M162" s="34"/>
      <c r="N162" s="31"/>
      <c r="O162" s="32"/>
      <c r="P162" s="35"/>
      <c r="Q162" s="14"/>
      <c r="R162" s="14"/>
      <c r="S162" s="14"/>
    </row>
    <row r="163" spans="2:19" hidden="1">
      <c r="B163">
        <f t="shared" ref="B163:B180" si="6">IF(OR(E163&gt;0,E164=""),0,1)</f>
        <v>0</v>
      </c>
      <c r="C163" t="e">
        <f t="shared" si="5"/>
        <v>#REF!</v>
      </c>
      <c r="E163" s="25" t="s">
        <v>16</v>
      </c>
      <c r="F163" s="26"/>
      <c r="G163" s="27" t="s">
        <v>83</v>
      </c>
      <c r="H163" s="28"/>
      <c r="I163" s="28"/>
      <c r="J163" s="29"/>
      <c r="K163" s="25" t="s">
        <v>19</v>
      </c>
      <c r="L163" s="21"/>
      <c r="M163" s="34">
        <v>0</v>
      </c>
      <c r="N163" s="31"/>
      <c r="O163" s="32"/>
      <c r="P163" s="35"/>
      <c r="Q163" s="14"/>
      <c r="R163" s="14"/>
      <c r="S163" s="14"/>
    </row>
    <row r="164" spans="2:19" hidden="1">
      <c r="B164">
        <f t="shared" si="6"/>
        <v>0</v>
      </c>
      <c r="C164" t="e">
        <f t="shared" si="5"/>
        <v>#REF!</v>
      </c>
      <c r="E164" s="25" t="s">
        <v>16</v>
      </c>
      <c r="F164" s="26"/>
      <c r="G164" s="27"/>
      <c r="H164" s="28"/>
      <c r="I164" s="28"/>
      <c r="J164" s="29"/>
      <c r="K164" s="25"/>
      <c r="L164" s="21"/>
      <c r="M164" s="34"/>
      <c r="N164" s="31"/>
      <c r="O164" s="32"/>
      <c r="P164" s="35"/>
      <c r="Q164" s="14"/>
      <c r="R164" s="14"/>
      <c r="S164" s="14"/>
    </row>
    <row r="165" spans="2:19" hidden="1">
      <c r="B165">
        <f t="shared" si="6"/>
        <v>0</v>
      </c>
      <c r="C165" t="e">
        <f t="shared" si="5"/>
        <v>#REF!</v>
      </c>
      <c r="E165" s="25" t="s">
        <v>16</v>
      </c>
      <c r="F165" s="26"/>
      <c r="G165" s="27" t="s">
        <v>49</v>
      </c>
      <c r="H165" s="28"/>
      <c r="I165" s="28"/>
      <c r="J165" s="29"/>
      <c r="K165" s="25"/>
      <c r="L165" s="21"/>
      <c r="M165" s="34"/>
      <c r="N165" s="31"/>
      <c r="O165" s="32"/>
      <c r="P165" s="35"/>
      <c r="Q165" s="14"/>
      <c r="R165" s="14"/>
      <c r="S165" s="14"/>
    </row>
    <row r="166" spans="2:19" hidden="1">
      <c r="B166">
        <f t="shared" si="6"/>
        <v>0</v>
      </c>
      <c r="C166" t="e">
        <f t="shared" si="5"/>
        <v>#REF!</v>
      </c>
      <c r="E166" s="25" t="s">
        <v>16</v>
      </c>
      <c r="F166" s="26"/>
      <c r="G166" s="27" t="s">
        <v>50</v>
      </c>
      <c r="H166" s="28"/>
      <c r="I166" s="28"/>
      <c r="J166" s="29"/>
      <c r="K166" s="25" t="s">
        <v>19</v>
      </c>
      <c r="L166" s="21"/>
      <c r="M166" s="34">
        <v>0</v>
      </c>
      <c r="N166" s="31"/>
      <c r="O166" s="32"/>
      <c r="P166" s="35"/>
      <c r="Q166" s="14"/>
      <c r="R166" s="14"/>
      <c r="S166" s="14"/>
    </row>
    <row r="167" spans="2:19" hidden="1">
      <c r="B167">
        <f t="shared" si="6"/>
        <v>0</v>
      </c>
      <c r="C167" t="e">
        <f t="shared" si="5"/>
        <v>#REF!</v>
      </c>
      <c r="E167" s="25" t="s">
        <v>16</v>
      </c>
      <c r="F167" s="26"/>
      <c r="G167" s="27"/>
      <c r="H167" s="28"/>
      <c r="I167" s="28"/>
      <c r="J167" s="29"/>
      <c r="K167" s="25"/>
      <c r="L167" s="21"/>
      <c r="M167" s="34"/>
      <c r="N167" s="31"/>
      <c r="O167" s="32"/>
      <c r="P167" s="35"/>
      <c r="Q167" s="14"/>
      <c r="R167" s="14"/>
      <c r="S167" s="14"/>
    </row>
    <row r="168" spans="2:19" hidden="1">
      <c r="B168">
        <f t="shared" si="6"/>
        <v>0</v>
      </c>
      <c r="C168" t="e">
        <f t="shared" si="5"/>
        <v>#REF!</v>
      </c>
      <c r="E168" s="25" t="s">
        <v>16</v>
      </c>
      <c r="F168" s="26"/>
      <c r="G168" s="27" t="s">
        <v>51</v>
      </c>
      <c r="H168" s="28"/>
      <c r="I168" s="28"/>
      <c r="J168" s="29"/>
      <c r="K168" s="25"/>
      <c r="L168" s="21"/>
      <c r="M168" s="34"/>
      <c r="N168" s="31"/>
      <c r="O168" s="32"/>
      <c r="P168" s="35"/>
      <c r="Q168" s="14"/>
      <c r="R168" s="14"/>
      <c r="S168" s="14"/>
    </row>
    <row r="169" spans="2:19" hidden="1">
      <c r="B169">
        <f t="shared" si="6"/>
        <v>0</v>
      </c>
      <c r="C169" t="e">
        <f t="shared" si="5"/>
        <v>#REF!</v>
      </c>
      <c r="E169" s="25" t="s">
        <v>16</v>
      </c>
      <c r="F169" s="26"/>
      <c r="G169" s="27" t="s">
        <v>52</v>
      </c>
      <c r="H169" s="28"/>
      <c r="I169" s="28"/>
      <c r="J169" s="29"/>
      <c r="K169" s="25" t="s">
        <v>19</v>
      </c>
      <c r="L169" s="21"/>
      <c r="M169" s="34">
        <v>0</v>
      </c>
      <c r="N169" s="31"/>
      <c r="O169" s="32"/>
      <c r="P169" s="35"/>
      <c r="Q169" s="14"/>
      <c r="R169" s="14"/>
      <c r="S169" s="14"/>
    </row>
    <row r="170" spans="2:19" hidden="1">
      <c r="B170">
        <f t="shared" si="6"/>
        <v>0</v>
      </c>
      <c r="C170" t="e">
        <f t="shared" si="5"/>
        <v>#REF!</v>
      </c>
      <c r="E170" s="25" t="s">
        <v>16</v>
      </c>
      <c r="F170" s="26"/>
      <c r="G170" s="27"/>
      <c r="H170" s="28"/>
      <c r="I170" s="28"/>
      <c r="J170" s="29"/>
      <c r="K170" s="25"/>
      <c r="L170" s="21"/>
      <c r="M170" s="34"/>
      <c r="N170" s="31"/>
      <c r="O170" s="32"/>
      <c r="P170" s="35"/>
      <c r="Q170" s="14"/>
      <c r="R170" s="14"/>
      <c r="S170" s="14"/>
    </row>
    <row r="171" spans="2:19" hidden="1">
      <c r="B171">
        <f t="shared" si="6"/>
        <v>0</v>
      </c>
      <c r="C171" t="e">
        <f t="shared" si="5"/>
        <v>#REF!</v>
      </c>
      <c r="E171" s="25" t="s">
        <v>16</v>
      </c>
      <c r="F171" s="26"/>
      <c r="G171" s="27" t="s">
        <v>84</v>
      </c>
      <c r="H171" s="28"/>
      <c r="I171" s="28"/>
      <c r="J171" s="29"/>
      <c r="K171" s="25" t="s">
        <v>19</v>
      </c>
      <c r="L171" s="21"/>
      <c r="M171" s="34">
        <v>0</v>
      </c>
      <c r="N171" s="31"/>
      <c r="O171" s="32"/>
      <c r="P171" s="35"/>
      <c r="Q171" s="14"/>
      <c r="R171" s="14"/>
      <c r="S171" s="14"/>
    </row>
    <row r="172" spans="2:19" hidden="1">
      <c r="B172">
        <f t="shared" si="6"/>
        <v>0</v>
      </c>
      <c r="C172" t="e">
        <f t="shared" si="5"/>
        <v>#REF!</v>
      </c>
      <c r="E172" s="25" t="s">
        <v>16</v>
      </c>
      <c r="F172" s="26"/>
      <c r="G172" s="36"/>
      <c r="H172" s="28"/>
      <c r="I172" s="28"/>
      <c r="J172" s="29"/>
      <c r="K172" s="25"/>
      <c r="L172" s="21"/>
      <c r="M172" s="34"/>
      <c r="N172" s="31"/>
      <c r="O172" s="32"/>
      <c r="P172" s="35"/>
      <c r="Q172" s="14"/>
      <c r="R172" s="14"/>
      <c r="S172" s="14"/>
    </row>
    <row r="173" spans="2:19" hidden="1">
      <c r="B173">
        <f t="shared" si="6"/>
        <v>0</v>
      </c>
      <c r="C173" t="e">
        <f t="shared" si="5"/>
        <v>#REF!</v>
      </c>
      <c r="E173" s="25" t="s">
        <v>16</v>
      </c>
      <c r="F173" s="26"/>
      <c r="G173" s="27" t="s">
        <v>85</v>
      </c>
      <c r="H173" s="28"/>
      <c r="I173" s="28"/>
      <c r="J173" s="29"/>
      <c r="K173" s="25"/>
      <c r="L173" s="21"/>
      <c r="M173" s="34"/>
      <c r="N173" s="31"/>
      <c r="O173" s="32"/>
      <c r="P173" s="35"/>
      <c r="Q173" s="14"/>
      <c r="R173" s="14"/>
      <c r="S173" s="14"/>
    </row>
    <row r="174" spans="2:19" hidden="1">
      <c r="B174">
        <f t="shared" si="6"/>
        <v>0</v>
      </c>
      <c r="C174" t="e">
        <f t="shared" si="5"/>
        <v>#REF!</v>
      </c>
      <c r="E174" s="25" t="s">
        <v>16</v>
      </c>
      <c r="F174" s="26"/>
      <c r="G174" s="27" t="s">
        <v>86</v>
      </c>
      <c r="H174" s="28"/>
      <c r="I174" s="28"/>
      <c r="J174" s="29"/>
      <c r="K174" s="25" t="s">
        <v>19</v>
      </c>
      <c r="L174" s="21"/>
      <c r="M174" s="34">
        <v>0</v>
      </c>
      <c r="N174" s="31"/>
      <c r="O174" s="32"/>
      <c r="P174" s="35"/>
      <c r="Q174" s="14"/>
      <c r="R174" s="14"/>
      <c r="S174" s="14"/>
    </row>
    <row r="175" spans="2:19" hidden="1">
      <c r="B175">
        <f t="shared" si="6"/>
        <v>0</v>
      </c>
      <c r="C175" t="e">
        <f t="shared" si="5"/>
        <v>#REF!</v>
      </c>
      <c r="E175" s="25" t="s">
        <v>16</v>
      </c>
      <c r="F175" s="26"/>
      <c r="G175" s="36"/>
      <c r="H175" s="37"/>
      <c r="I175" s="37"/>
      <c r="J175" s="33"/>
      <c r="K175" s="38"/>
      <c r="L175" s="36"/>
      <c r="M175" s="33"/>
      <c r="N175" s="31"/>
      <c r="O175" s="32"/>
      <c r="P175" s="35"/>
      <c r="Q175" s="14"/>
      <c r="R175" s="14"/>
      <c r="S175" s="14"/>
    </row>
    <row r="176" spans="2:19" hidden="1">
      <c r="B176">
        <f t="shared" si="6"/>
        <v>0</v>
      </c>
      <c r="C176" t="e">
        <f t="shared" si="5"/>
        <v>#REF!</v>
      </c>
      <c r="E176" s="25" t="s">
        <v>16</v>
      </c>
      <c r="F176" s="26"/>
      <c r="G176" s="27" t="s">
        <v>87</v>
      </c>
      <c r="H176" s="28"/>
      <c r="I176" s="28"/>
      <c r="J176" s="29"/>
      <c r="K176" s="25" t="s">
        <v>19</v>
      </c>
      <c r="L176" s="21"/>
      <c r="M176" s="34">
        <v>0</v>
      </c>
      <c r="N176" s="31"/>
      <c r="O176" s="32"/>
      <c r="P176" s="35"/>
      <c r="Q176" s="14"/>
      <c r="R176" s="14"/>
      <c r="S176" s="14"/>
    </row>
    <row r="177" spans="2:19" hidden="1">
      <c r="B177">
        <f t="shared" si="6"/>
        <v>0</v>
      </c>
      <c r="C177" t="e">
        <f t="shared" si="5"/>
        <v>#REF!</v>
      </c>
      <c r="E177" s="25" t="s">
        <v>16</v>
      </c>
      <c r="F177" s="26"/>
      <c r="G177" s="36"/>
      <c r="H177" s="28"/>
      <c r="I177" s="28"/>
      <c r="J177" s="29"/>
      <c r="K177" s="25"/>
      <c r="L177" s="21"/>
      <c r="M177" s="34"/>
      <c r="N177" s="31"/>
      <c r="O177" s="32"/>
      <c r="P177" s="35"/>
      <c r="Q177" s="14"/>
      <c r="R177" s="14"/>
      <c r="S177" s="14"/>
    </row>
    <row r="178" spans="2:19" hidden="1">
      <c r="B178">
        <f t="shared" si="6"/>
        <v>0</v>
      </c>
      <c r="C178" t="e">
        <f t="shared" si="5"/>
        <v>#REF!</v>
      </c>
      <c r="E178" s="25" t="s">
        <v>16</v>
      </c>
      <c r="F178" s="26"/>
      <c r="G178" s="27" t="s">
        <v>88</v>
      </c>
      <c r="H178" s="28"/>
      <c r="I178" s="28"/>
      <c r="J178" s="29"/>
      <c r="K178" s="25"/>
      <c r="L178" s="21"/>
      <c r="M178" s="34"/>
      <c r="N178" s="31"/>
      <c r="O178" s="32"/>
      <c r="P178" s="35"/>
      <c r="Q178" s="14"/>
      <c r="R178" s="14"/>
      <c r="S178" s="14"/>
    </row>
    <row r="179" spans="2:19" hidden="1">
      <c r="B179">
        <f t="shared" si="6"/>
        <v>0</v>
      </c>
      <c r="C179" t="e">
        <f t="shared" si="5"/>
        <v>#REF!</v>
      </c>
      <c r="E179" s="25" t="s">
        <v>16</v>
      </c>
      <c r="F179" s="26"/>
      <c r="G179" s="27" t="s">
        <v>86</v>
      </c>
      <c r="H179" s="28"/>
      <c r="I179" s="28"/>
      <c r="J179" s="29"/>
      <c r="K179" s="25" t="s">
        <v>19</v>
      </c>
      <c r="L179" s="21"/>
      <c r="M179" s="34">
        <v>0</v>
      </c>
      <c r="N179" s="31"/>
      <c r="O179" s="32"/>
      <c r="P179" s="35"/>
      <c r="Q179" s="14"/>
      <c r="R179" s="14"/>
      <c r="S179" s="14"/>
    </row>
    <row r="180" spans="2:19" hidden="1">
      <c r="B180">
        <f t="shared" si="6"/>
        <v>0</v>
      </c>
      <c r="C180" t="e">
        <f t="shared" si="5"/>
        <v>#REF!</v>
      </c>
      <c r="E180" s="25" t="s">
        <v>16</v>
      </c>
      <c r="F180" s="26"/>
      <c r="G180" s="27"/>
      <c r="H180" s="28"/>
      <c r="I180" s="28"/>
      <c r="J180" s="29"/>
      <c r="K180" s="25"/>
      <c r="L180" s="21"/>
      <c r="M180" s="34"/>
      <c r="N180" s="31"/>
      <c r="O180" s="32"/>
      <c r="P180" s="35"/>
      <c r="Q180" s="14"/>
      <c r="R180" s="14"/>
      <c r="S180" s="14"/>
    </row>
    <row r="181" spans="2:19" hidden="1">
      <c r="B181">
        <f t="shared" ref="B181" si="7">IF(E181&gt;0,1,0)</f>
        <v>1</v>
      </c>
      <c r="C181">
        <f>B181</f>
        <v>1</v>
      </c>
      <c r="E181" s="25" t="s">
        <v>16</v>
      </c>
      <c r="F181" s="26"/>
      <c r="G181" s="27" t="s">
        <v>87</v>
      </c>
      <c r="H181" s="28"/>
      <c r="I181" s="28"/>
      <c r="J181" s="29"/>
      <c r="K181" s="25" t="s">
        <v>19</v>
      </c>
      <c r="L181" s="21"/>
      <c r="M181" s="34">
        <v>0</v>
      </c>
      <c r="N181" s="31"/>
      <c r="O181" s="32"/>
      <c r="P181" s="35"/>
      <c r="Q181" s="14"/>
      <c r="R181" s="14"/>
      <c r="S181" s="14"/>
    </row>
    <row r="182" spans="2:19" hidden="1">
      <c r="B182">
        <f>IF(OR(E182&gt;0,E183=""),0,1)</f>
        <v>0</v>
      </c>
      <c r="C182">
        <f>C181+B182</f>
        <v>1</v>
      </c>
      <c r="E182" s="25" t="s">
        <v>16</v>
      </c>
      <c r="F182" s="26"/>
      <c r="G182" s="36"/>
      <c r="H182" s="28"/>
      <c r="I182" s="28"/>
      <c r="J182" s="29"/>
      <c r="K182" s="25"/>
      <c r="L182" s="21"/>
      <c r="M182" s="34"/>
      <c r="N182" s="31"/>
      <c r="O182" s="32"/>
      <c r="P182" s="35"/>
      <c r="Q182" s="14"/>
      <c r="R182" s="14"/>
      <c r="S182" s="14"/>
    </row>
    <row r="183" spans="2:19" hidden="1">
      <c r="B183">
        <f t="shared" ref="B183:B258" si="8">IF(OR(E183&gt;0,E184=""),0,1)</f>
        <v>0</v>
      </c>
      <c r="C183">
        <f t="shared" ref="C183:C238" si="9">C182+B183</f>
        <v>1</v>
      </c>
      <c r="E183" s="25" t="s">
        <v>16</v>
      </c>
      <c r="F183" s="26"/>
      <c r="G183" s="27" t="s">
        <v>68</v>
      </c>
      <c r="H183" s="28"/>
      <c r="I183" s="28"/>
      <c r="J183" s="29"/>
      <c r="K183" s="25" t="s">
        <v>19</v>
      </c>
      <c r="L183" s="21"/>
      <c r="M183" s="34">
        <v>0</v>
      </c>
      <c r="N183" s="31"/>
      <c r="O183" s="32"/>
      <c r="P183" s="35"/>
      <c r="Q183" s="14"/>
      <c r="R183" s="14"/>
      <c r="S183" s="14"/>
    </row>
    <row r="184" spans="2:19" hidden="1">
      <c r="B184">
        <f t="shared" si="8"/>
        <v>0</v>
      </c>
      <c r="C184">
        <f t="shared" si="9"/>
        <v>1</v>
      </c>
      <c r="E184" s="25" t="s">
        <v>16</v>
      </c>
      <c r="F184" s="26"/>
      <c r="G184" s="36"/>
      <c r="H184" s="28"/>
      <c r="I184" s="28"/>
      <c r="J184" s="29"/>
      <c r="K184" s="25"/>
      <c r="L184" s="21"/>
      <c r="M184" s="34"/>
      <c r="N184" s="31"/>
      <c r="O184" s="32"/>
      <c r="P184" s="35"/>
      <c r="Q184" s="14"/>
      <c r="R184" s="14"/>
      <c r="S184" s="14"/>
    </row>
    <row r="185" spans="2:19" hidden="1">
      <c r="B185">
        <f t="shared" si="8"/>
        <v>0</v>
      </c>
      <c r="C185">
        <f t="shared" si="9"/>
        <v>1</v>
      </c>
      <c r="E185" s="25" t="s">
        <v>16</v>
      </c>
      <c r="F185" s="26"/>
      <c r="G185" s="27" t="s">
        <v>49</v>
      </c>
      <c r="H185" s="28"/>
      <c r="I185" s="28"/>
      <c r="J185" s="29"/>
      <c r="K185" s="25"/>
      <c r="L185" s="21"/>
      <c r="M185" s="34"/>
      <c r="N185" s="31"/>
      <c r="O185" s="32"/>
      <c r="P185" s="35"/>
      <c r="Q185" s="14"/>
      <c r="R185" s="14"/>
      <c r="S185" s="14"/>
    </row>
    <row r="186" spans="2:19" hidden="1">
      <c r="B186">
        <f t="shared" si="8"/>
        <v>0</v>
      </c>
      <c r="C186">
        <f t="shared" si="9"/>
        <v>1</v>
      </c>
      <c r="E186" s="25" t="s">
        <v>16</v>
      </c>
      <c r="F186" s="26"/>
      <c r="G186" s="27" t="s">
        <v>89</v>
      </c>
      <c r="H186" s="28"/>
      <c r="I186" s="28"/>
      <c r="J186" s="29"/>
      <c r="K186" s="25" t="s">
        <v>19</v>
      </c>
      <c r="L186" s="21"/>
      <c r="M186" s="34">
        <v>0</v>
      </c>
      <c r="N186" s="31"/>
      <c r="O186" s="32"/>
      <c r="P186" s="35"/>
      <c r="Q186" s="14"/>
      <c r="R186" s="14"/>
      <c r="S186" s="14"/>
    </row>
    <row r="187" spans="2:19" hidden="1">
      <c r="B187">
        <f t="shared" si="8"/>
        <v>0</v>
      </c>
      <c r="C187">
        <f t="shared" si="9"/>
        <v>1</v>
      </c>
      <c r="E187" s="25" t="s">
        <v>16</v>
      </c>
      <c r="F187" s="26"/>
      <c r="G187" s="27"/>
      <c r="H187" s="28"/>
      <c r="I187" s="28"/>
      <c r="J187" s="29"/>
      <c r="K187" s="25"/>
      <c r="L187" s="21"/>
      <c r="M187" s="34"/>
      <c r="N187" s="31"/>
      <c r="O187" s="32"/>
      <c r="P187" s="35"/>
      <c r="Q187" s="14"/>
      <c r="R187" s="14"/>
      <c r="S187" s="14"/>
    </row>
    <row r="188" spans="2:19" hidden="1">
      <c r="B188">
        <f t="shared" si="8"/>
        <v>0</v>
      </c>
      <c r="C188">
        <f t="shared" si="9"/>
        <v>1</v>
      </c>
      <c r="E188" s="25" t="s">
        <v>16</v>
      </c>
      <c r="F188" s="26"/>
      <c r="G188" s="27" t="s">
        <v>51</v>
      </c>
      <c r="H188" s="28"/>
      <c r="I188" s="28"/>
      <c r="J188" s="29"/>
      <c r="K188" s="25"/>
      <c r="L188" s="21"/>
      <c r="M188" s="34"/>
      <c r="N188" s="31"/>
      <c r="O188" s="32"/>
      <c r="P188" s="35"/>
      <c r="Q188" s="14"/>
      <c r="R188" s="14"/>
      <c r="S188" s="14"/>
    </row>
    <row r="189" spans="2:19" hidden="1">
      <c r="B189">
        <f t="shared" si="8"/>
        <v>0</v>
      </c>
      <c r="C189">
        <f t="shared" si="9"/>
        <v>1</v>
      </c>
      <c r="E189" s="25" t="s">
        <v>16</v>
      </c>
      <c r="F189" s="26"/>
      <c r="G189" s="27" t="s">
        <v>52</v>
      </c>
      <c r="H189" s="28"/>
      <c r="I189" s="28"/>
      <c r="J189" s="29"/>
      <c r="K189" s="25" t="s">
        <v>19</v>
      </c>
      <c r="L189" s="21"/>
      <c r="M189" s="34">
        <v>0</v>
      </c>
      <c r="N189" s="31"/>
      <c r="O189" s="32"/>
      <c r="P189" s="35"/>
      <c r="Q189" s="14"/>
      <c r="R189" s="14"/>
      <c r="S189" s="14"/>
    </row>
    <row r="190" spans="2:19" hidden="1">
      <c r="B190">
        <f t="shared" si="8"/>
        <v>0</v>
      </c>
      <c r="C190">
        <f t="shared" si="9"/>
        <v>1</v>
      </c>
      <c r="E190" s="25" t="s">
        <v>16</v>
      </c>
      <c r="F190" s="26"/>
      <c r="G190" s="36"/>
      <c r="H190" s="28"/>
      <c r="I190" s="28"/>
      <c r="J190" s="29"/>
      <c r="K190" s="25"/>
      <c r="L190" s="21"/>
      <c r="M190" s="34"/>
      <c r="N190" s="31"/>
      <c r="O190" s="32"/>
      <c r="P190" s="35"/>
      <c r="Q190" s="14"/>
      <c r="R190" s="14"/>
      <c r="S190" s="14"/>
    </row>
    <row r="191" spans="2:19" hidden="1">
      <c r="B191">
        <f t="shared" si="8"/>
        <v>0</v>
      </c>
      <c r="C191">
        <f t="shared" si="9"/>
        <v>1</v>
      </c>
      <c r="E191" s="25" t="s">
        <v>16</v>
      </c>
      <c r="F191" s="26"/>
      <c r="G191" s="27" t="s">
        <v>84</v>
      </c>
      <c r="H191" s="28"/>
      <c r="I191" s="28"/>
      <c r="J191" s="29"/>
      <c r="K191" s="25" t="s">
        <v>19</v>
      </c>
      <c r="L191" s="21"/>
      <c r="M191" s="34">
        <v>0</v>
      </c>
      <c r="N191" s="31"/>
      <c r="O191" s="32"/>
      <c r="P191" s="35"/>
      <c r="Q191" s="14"/>
      <c r="R191" s="14"/>
      <c r="S191" s="14"/>
    </row>
    <row r="192" spans="2:19" hidden="1">
      <c r="B192">
        <f t="shared" si="8"/>
        <v>0</v>
      </c>
      <c r="C192">
        <f t="shared" si="9"/>
        <v>1</v>
      </c>
      <c r="E192" s="25" t="s">
        <v>16</v>
      </c>
      <c r="F192" s="26"/>
      <c r="G192" s="36"/>
      <c r="H192" s="28"/>
      <c r="I192" s="28"/>
      <c r="J192" s="29"/>
      <c r="K192" s="25"/>
      <c r="L192" s="21"/>
      <c r="M192" s="34"/>
      <c r="N192" s="31"/>
      <c r="O192" s="32"/>
      <c r="P192" s="35"/>
      <c r="Q192" s="14"/>
      <c r="R192" s="14"/>
      <c r="S192" s="14"/>
    </row>
    <row r="193" spans="2:19" hidden="1">
      <c r="B193">
        <f t="shared" si="8"/>
        <v>0</v>
      </c>
      <c r="C193">
        <f t="shared" si="9"/>
        <v>1</v>
      </c>
      <c r="E193" s="25" t="s">
        <v>16</v>
      </c>
      <c r="F193" s="26"/>
      <c r="G193" s="27" t="s">
        <v>85</v>
      </c>
      <c r="H193" s="28"/>
      <c r="I193" s="28"/>
      <c r="J193" s="29"/>
      <c r="K193" s="25"/>
      <c r="L193" s="21"/>
      <c r="M193" s="34"/>
      <c r="N193" s="31"/>
      <c r="O193" s="32"/>
      <c r="P193" s="35"/>
      <c r="Q193" s="14"/>
      <c r="R193" s="14"/>
      <c r="S193" s="14"/>
    </row>
    <row r="194" spans="2:19" hidden="1">
      <c r="B194">
        <f t="shared" si="8"/>
        <v>0</v>
      </c>
      <c r="C194">
        <f t="shared" si="9"/>
        <v>1</v>
      </c>
      <c r="E194" s="25" t="s">
        <v>16</v>
      </c>
      <c r="F194" s="26"/>
      <c r="G194" s="27" t="s">
        <v>86</v>
      </c>
      <c r="H194" s="28"/>
      <c r="I194" s="28"/>
      <c r="J194" s="29"/>
      <c r="K194" s="25" t="s">
        <v>19</v>
      </c>
      <c r="L194" s="21"/>
      <c r="M194" s="34">
        <v>0</v>
      </c>
      <c r="N194" s="31"/>
      <c r="O194" s="32"/>
      <c r="P194" s="35"/>
      <c r="Q194" s="14"/>
      <c r="R194" s="14"/>
      <c r="S194" s="14"/>
    </row>
    <row r="195" spans="2:19" hidden="1">
      <c r="B195">
        <f t="shared" si="8"/>
        <v>0</v>
      </c>
      <c r="C195">
        <f t="shared" si="9"/>
        <v>1</v>
      </c>
      <c r="E195" s="25" t="s">
        <v>16</v>
      </c>
      <c r="F195" s="26"/>
      <c r="G195" s="27"/>
      <c r="H195" s="28"/>
      <c r="I195" s="28"/>
      <c r="J195" s="29"/>
      <c r="K195" s="25"/>
      <c r="L195" s="21"/>
      <c r="M195" s="34"/>
      <c r="N195" s="31"/>
      <c r="O195" s="32"/>
      <c r="P195" s="35"/>
      <c r="Q195" s="14"/>
      <c r="R195" s="14"/>
      <c r="S195" s="14"/>
    </row>
    <row r="196" spans="2:19" hidden="1">
      <c r="B196">
        <f t="shared" si="8"/>
        <v>0</v>
      </c>
      <c r="C196">
        <f t="shared" si="9"/>
        <v>1</v>
      </c>
      <c r="E196" s="25" t="s">
        <v>16</v>
      </c>
      <c r="F196" s="26"/>
      <c r="G196" s="27" t="s">
        <v>87</v>
      </c>
      <c r="H196" s="28"/>
      <c r="I196" s="28"/>
      <c r="J196" s="29"/>
      <c r="K196" s="25" t="s">
        <v>19</v>
      </c>
      <c r="L196" s="21"/>
      <c r="M196" s="34">
        <v>0</v>
      </c>
      <c r="N196" s="31"/>
      <c r="O196" s="32"/>
      <c r="P196" s="35"/>
      <c r="Q196" s="14"/>
      <c r="R196" s="14"/>
      <c r="S196" s="14"/>
    </row>
    <row r="197" spans="2:19" hidden="1">
      <c r="B197">
        <f t="shared" si="8"/>
        <v>0</v>
      </c>
      <c r="C197">
        <f t="shared" si="9"/>
        <v>1</v>
      </c>
      <c r="E197" s="25" t="s">
        <v>16</v>
      </c>
      <c r="F197" s="26"/>
      <c r="G197" s="36"/>
      <c r="H197" s="37"/>
      <c r="I197" s="37"/>
      <c r="J197" s="33"/>
      <c r="K197" s="38"/>
      <c r="L197" s="36"/>
      <c r="M197" s="33"/>
      <c r="N197" s="31"/>
      <c r="O197" s="32"/>
      <c r="P197" s="35"/>
      <c r="Q197" s="14"/>
      <c r="R197" s="14"/>
      <c r="S197" s="14"/>
    </row>
    <row r="198" spans="2:19" hidden="1">
      <c r="B198">
        <f t="shared" si="8"/>
        <v>0</v>
      </c>
      <c r="C198">
        <f t="shared" si="9"/>
        <v>1</v>
      </c>
      <c r="E198" s="25" t="s">
        <v>16</v>
      </c>
      <c r="F198" s="26"/>
      <c r="G198" s="27" t="s">
        <v>90</v>
      </c>
      <c r="H198" s="28"/>
      <c r="I198" s="28"/>
      <c r="J198" s="29"/>
      <c r="K198" s="25" t="s">
        <v>3</v>
      </c>
      <c r="L198" s="21"/>
      <c r="M198" s="34">
        <v>0</v>
      </c>
      <c r="N198" s="31"/>
      <c r="O198" s="32"/>
      <c r="P198" s="35"/>
      <c r="Q198" s="14"/>
      <c r="R198" s="14"/>
      <c r="S198" s="14"/>
    </row>
    <row r="199" spans="2:19">
      <c r="B199">
        <f t="shared" si="8"/>
        <v>0</v>
      </c>
      <c r="C199">
        <f t="shared" si="9"/>
        <v>1</v>
      </c>
      <c r="E199" s="25" t="s">
        <v>16</v>
      </c>
      <c r="F199" s="26"/>
      <c r="G199" s="36"/>
      <c r="H199" s="28"/>
      <c r="I199" s="28"/>
      <c r="J199" s="29"/>
      <c r="K199" s="25"/>
      <c r="L199" s="21"/>
      <c r="M199" s="34"/>
      <c r="N199" s="31"/>
      <c r="O199" s="32"/>
      <c r="P199" s="35"/>
      <c r="Q199" s="14"/>
      <c r="R199" s="14"/>
      <c r="S199" s="14"/>
    </row>
    <row r="200" spans="2:19">
      <c r="B200">
        <f t="shared" si="8"/>
        <v>0</v>
      </c>
      <c r="C200">
        <v>19</v>
      </c>
      <c r="E200" s="25" t="s">
        <v>16</v>
      </c>
      <c r="F200" s="26"/>
      <c r="G200" s="48" t="s">
        <v>91</v>
      </c>
      <c r="H200" s="28"/>
      <c r="I200" s="28"/>
      <c r="J200" s="29"/>
      <c r="K200" s="25"/>
      <c r="L200" s="21"/>
      <c r="M200" s="34"/>
      <c r="N200" s="31"/>
      <c r="O200" s="32"/>
      <c r="P200" s="35"/>
      <c r="Q200" s="14"/>
      <c r="R200" s="14"/>
      <c r="S200" s="14"/>
    </row>
    <row r="201" spans="2:19">
      <c r="B201">
        <f t="shared" si="8"/>
        <v>0</v>
      </c>
      <c r="C201">
        <f t="shared" si="9"/>
        <v>19</v>
      </c>
      <c r="E201" s="25">
        <v>20</v>
      </c>
      <c r="F201" s="26" t="s">
        <v>154</v>
      </c>
      <c r="G201" s="27" t="s">
        <v>41</v>
      </c>
      <c r="H201" s="28"/>
      <c r="I201" s="28"/>
      <c r="J201" s="29"/>
      <c r="K201" s="25" t="s">
        <v>19</v>
      </c>
      <c r="L201" s="21"/>
      <c r="M201" s="34">
        <v>16</v>
      </c>
      <c r="N201" s="31"/>
      <c r="O201" s="32">
        <f>ROUND(M201*N201,2)</f>
        <v>0</v>
      </c>
      <c r="P201" s="35"/>
      <c r="Q201" s="14"/>
      <c r="R201" s="14"/>
      <c r="S201" s="14"/>
    </row>
    <row r="202" spans="2:19">
      <c r="B202">
        <f t="shared" si="8"/>
        <v>0</v>
      </c>
      <c r="C202">
        <f t="shared" si="9"/>
        <v>19</v>
      </c>
      <c r="E202" s="25" t="s">
        <v>16</v>
      </c>
      <c r="F202" s="26"/>
      <c r="G202" s="27"/>
      <c r="H202" s="28"/>
      <c r="I202" s="28"/>
      <c r="J202" s="29"/>
      <c r="K202" s="25"/>
      <c r="L202" s="21"/>
      <c r="M202" s="34"/>
      <c r="N202" s="31"/>
      <c r="O202" s="32"/>
      <c r="P202" s="35"/>
      <c r="Q202" s="14"/>
      <c r="R202" s="14"/>
      <c r="S202" s="14"/>
    </row>
    <row r="203" spans="2:19">
      <c r="B203">
        <f t="shared" si="8"/>
        <v>0</v>
      </c>
      <c r="C203">
        <f t="shared" si="9"/>
        <v>19</v>
      </c>
      <c r="E203" s="25">
        <v>21</v>
      </c>
      <c r="F203" s="26" t="s">
        <v>154</v>
      </c>
      <c r="G203" s="27" t="s">
        <v>42</v>
      </c>
      <c r="H203" s="28"/>
      <c r="I203" s="28"/>
      <c r="J203" s="29"/>
      <c r="K203" s="25" t="s">
        <v>19</v>
      </c>
      <c r="L203" s="21"/>
      <c r="M203" s="34">
        <v>16</v>
      </c>
      <c r="N203" s="31"/>
      <c r="O203" s="32">
        <f>ROUND(M203*N203,2)</f>
        <v>0</v>
      </c>
      <c r="P203" s="35"/>
      <c r="Q203" s="14"/>
      <c r="R203" s="14"/>
      <c r="S203" s="14"/>
    </row>
    <row r="204" spans="2:19">
      <c r="B204">
        <f t="shared" si="8"/>
        <v>0</v>
      </c>
      <c r="C204">
        <f t="shared" si="9"/>
        <v>19</v>
      </c>
      <c r="E204" s="25" t="s">
        <v>16</v>
      </c>
      <c r="F204" s="26"/>
      <c r="G204" s="36"/>
      <c r="H204" s="28"/>
      <c r="I204" s="28"/>
      <c r="J204" s="29"/>
      <c r="K204" s="25"/>
      <c r="L204" s="21"/>
      <c r="M204" s="34"/>
      <c r="N204" s="31"/>
      <c r="O204" s="32"/>
      <c r="P204" s="35"/>
      <c r="Q204" s="14"/>
      <c r="R204" s="14"/>
      <c r="S204" s="14"/>
    </row>
    <row r="205" spans="2:19">
      <c r="B205">
        <f t="shared" si="8"/>
        <v>0</v>
      </c>
      <c r="C205">
        <f t="shared" si="9"/>
        <v>19</v>
      </c>
      <c r="E205" s="25">
        <v>22</v>
      </c>
      <c r="F205" s="26" t="s">
        <v>154</v>
      </c>
      <c r="G205" s="27" t="s">
        <v>74</v>
      </c>
      <c r="H205" s="28"/>
      <c r="I205" s="28"/>
      <c r="J205" s="29"/>
      <c r="K205" s="25" t="s">
        <v>3</v>
      </c>
      <c r="L205" s="21"/>
      <c r="M205" s="34">
        <v>105</v>
      </c>
      <c r="N205" s="31"/>
      <c r="O205" s="32">
        <f>ROUND(M205*N205,2)</f>
        <v>0</v>
      </c>
      <c r="P205" s="35"/>
      <c r="Q205" s="14"/>
      <c r="R205" s="14"/>
      <c r="S205" s="14"/>
    </row>
    <row r="206" spans="2:19">
      <c r="B206">
        <f t="shared" si="8"/>
        <v>1</v>
      </c>
      <c r="C206">
        <f t="shared" si="9"/>
        <v>20</v>
      </c>
      <c r="E206" s="25"/>
      <c r="F206" s="26"/>
      <c r="G206" s="41"/>
      <c r="H206" s="28"/>
      <c r="I206" s="28"/>
      <c r="J206" s="29"/>
      <c r="K206" s="25"/>
      <c r="L206" s="21"/>
      <c r="M206" s="34"/>
      <c r="N206" s="31"/>
      <c r="O206" s="50"/>
      <c r="P206" s="35"/>
      <c r="Q206" s="14"/>
      <c r="R206" s="14"/>
      <c r="S206" s="14"/>
    </row>
    <row r="207" spans="2:19">
      <c r="B207">
        <f>IF(OR(E207&gt;0,E211=""),0,1)</f>
        <v>0</v>
      </c>
      <c r="C207">
        <f t="shared" si="9"/>
        <v>20</v>
      </c>
      <c r="E207" s="25">
        <v>23</v>
      </c>
      <c r="F207" s="26" t="s">
        <v>157</v>
      </c>
      <c r="G207" s="27" t="s">
        <v>72</v>
      </c>
      <c r="H207" s="28"/>
      <c r="I207" s="28"/>
      <c r="J207" s="29"/>
      <c r="K207" s="25" t="s">
        <v>30</v>
      </c>
      <c r="L207" s="21"/>
      <c r="M207" s="34">
        <v>124</v>
      </c>
      <c r="N207" s="31"/>
      <c r="O207" s="32">
        <f>ROUND(M207*N207,2)</f>
        <v>0</v>
      </c>
      <c r="P207" s="35"/>
      <c r="Q207" s="14"/>
      <c r="R207" s="14"/>
      <c r="S207" s="14"/>
    </row>
    <row r="208" spans="2:19">
      <c r="E208" s="25"/>
      <c r="F208" s="26"/>
      <c r="G208" s="27" t="s">
        <v>92</v>
      </c>
      <c r="H208" s="28"/>
      <c r="I208" s="28"/>
      <c r="J208" s="29"/>
      <c r="K208" s="25"/>
      <c r="L208" s="21"/>
      <c r="M208" s="34"/>
      <c r="N208" s="31"/>
      <c r="O208" s="50"/>
      <c r="P208" s="35"/>
      <c r="Q208" s="14"/>
      <c r="R208" s="14"/>
      <c r="S208" s="14"/>
    </row>
    <row r="209" spans="2:19">
      <c r="E209" s="25"/>
      <c r="F209" s="26"/>
      <c r="G209" s="27"/>
      <c r="H209" s="28"/>
      <c r="I209" s="28"/>
      <c r="J209" s="29"/>
      <c r="K209" s="25"/>
      <c r="L209" s="21"/>
      <c r="M209" s="34"/>
      <c r="N209" s="31"/>
      <c r="O209" s="50"/>
      <c r="P209" s="35"/>
      <c r="Q209" s="14"/>
      <c r="R209" s="14"/>
      <c r="S209" s="14"/>
    </row>
    <row r="210" spans="2:19">
      <c r="E210" s="25">
        <v>24</v>
      </c>
      <c r="F210" s="26" t="s">
        <v>157</v>
      </c>
      <c r="G210" s="27" t="s">
        <v>93</v>
      </c>
      <c r="H210" s="28"/>
      <c r="I210" s="28"/>
      <c r="J210" s="29"/>
      <c r="K210" s="25" t="s">
        <v>30</v>
      </c>
      <c r="L210" s="21"/>
      <c r="M210" s="34">
        <v>121</v>
      </c>
      <c r="N210" s="31"/>
      <c r="O210" s="32">
        <f>ROUND(M210*N210,2)</f>
        <v>0</v>
      </c>
      <c r="P210" s="35"/>
      <c r="Q210" s="14"/>
      <c r="R210" s="14"/>
      <c r="S210" s="14"/>
    </row>
    <row r="211" spans="2:19">
      <c r="B211">
        <f t="shared" si="8"/>
        <v>0</v>
      </c>
      <c r="C211">
        <f>C207+B211</f>
        <v>20</v>
      </c>
      <c r="E211" s="25" t="s">
        <v>16</v>
      </c>
      <c r="F211" s="26"/>
      <c r="G211" s="41"/>
      <c r="H211" s="28"/>
      <c r="I211" s="28"/>
      <c r="J211" s="29"/>
      <c r="K211" s="25"/>
      <c r="L211" s="21"/>
      <c r="M211" s="34"/>
      <c r="N211" s="31"/>
      <c r="O211" s="50"/>
      <c r="P211" s="35"/>
      <c r="Q211" s="14"/>
      <c r="R211" s="14"/>
      <c r="S211" s="14"/>
    </row>
    <row r="212" spans="2:19">
      <c r="B212">
        <f t="shared" si="8"/>
        <v>0</v>
      </c>
      <c r="C212">
        <f t="shared" si="9"/>
        <v>20</v>
      </c>
      <c r="E212" s="25">
        <v>25</v>
      </c>
      <c r="F212" s="26" t="s">
        <v>165</v>
      </c>
      <c r="G212" s="27" t="s">
        <v>65</v>
      </c>
      <c r="H212" s="28"/>
      <c r="I212" s="28"/>
      <c r="J212" s="29"/>
      <c r="K212" s="25" t="s">
        <v>3</v>
      </c>
      <c r="L212" s="21"/>
      <c r="M212" s="34">
        <v>3</v>
      </c>
      <c r="N212" s="31"/>
      <c r="O212" s="32">
        <f>ROUND(M212*N212,2)</f>
        <v>0</v>
      </c>
      <c r="P212" s="35"/>
      <c r="Q212" s="14"/>
      <c r="R212" s="14"/>
      <c r="S212" s="14"/>
    </row>
    <row r="213" spans="2:19">
      <c r="B213">
        <f t="shared" si="8"/>
        <v>0</v>
      </c>
      <c r="C213">
        <f t="shared" si="9"/>
        <v>20</v>
      </c>
      <c r="E213" s="25" t="s">
        <v>16</v>
      </c>
      <c r="F213" s="26"/>
      <c r="G213" s="41"/>
      <c r="H213" s="28"/>
      <c r="I213" s="28"/>
      <c r="J213" s="29"/>
      <c r="K213" s="25"/>
      <c r="L213" s="21"/>
      <c r="M213" s="34"/>
      <c r="N213" s="31"/>
      <c r="O213" s="50"/>
      <c r="P213" s="35"/>
      <c r="Q213" s="14"/>
      <c r="R213" s="14"/>
      <c r="S213" s="14"/>
    </row>
    <row r="214" spans="2:19">
      <c r="B214">
        <f t="shared" si="8"/>
        <v>0</v>
      </c>
      <c r="C214">
        <f t="shared" si="9"/>
        <v>20</v>
      </c>
      <c r="E214" s="25">
        <v>26</v>
      </c>
      <c r="F214" s="26" t="s">
        <v>166</v>
      </c>
      <c r="G214" s="41" t="s">
        <v>94</v>
      </c>
      <c r="H214" s="28"/>
      <c r="I214" s="28"/>
      <c r="J214" s="29"/>
      <c r="K214" s="25" t="s">
        <v>3</v>
      </c>
      <c r="L214" s="21"/>
      <c r="M214" s="34">
        <v>30</v>
      </c>
      <c r="N214" s="31"/>
      <c r="O214" s="32">
        <f>ROUND(M214*N214,2)</f>
        <v>0</v>
      </c>
      <c r="P214" s="35"/>
      <c r="Q214" s="14"/>
      <c r="R214" s="14"/>
      <c r="S214" s="14"/>
    </row>
    <row r="215" spans="2:19">
      <c r="B215">
        <f t="shared" si="8"/>
        <v>0</v>
      </c>
      <c r="C215">
        <f t="shared" si="9"/>
        <v>20</v>
      </c>
      <c r="E215" s="25" t="s">
        <v>16</v>
      </c>
      <c r="F215" s="26"/>
      <c r="G215" s="41"/>
      <c r="H215" s="28"/>
      <c r="I215" s="28"/>
      <c r="J215" s="29"/>
      <c r="K215" s="25"/>
      <c r="L215" s="21"/>
      <c r="M215" s="34"/>
      <c r="N215" s="31"/>
      <c r="O215" s="50"/>
      <c r="P215" s="35"/>
      <c r="Q215" s="14"/>
      <c r="R215" s="14"/>
      <c r="S215" s="14"/>
    </row>
    <row r="216" spans="2:19">
      <c r="B216">
        <f t="shared" si="8"/>
        <v>0</v>
      </c>
      <c r="C216">
        <f t="shared" si="9"/>
        <v>20</v>
      </c>
      <c r="E216" s="25">
        <v>27</v>
      </c>
      <c r="F216" s="26" t="s">
        <v>165</v>
      </c>
      <c r="G216" s="27" t="s">
        <v>95</v>
      </c>
      <c r="H216" s="28"/>
      <c r="I216" s="28"/>
      <c r="J216" s="29"/>
      <c r="K216" s="25" t="s">
        <v>35</v>
      </c>
      <c r="L216" s="21"/>
      <c r="M216" s="34">
        <v>1</v>
      </c>
      <c r="N216" s="31"/>
      <c r="O216" s="32">
        <f>ROUND(M216*N216,2)</f>
        <v>0</v>
      </c>
      <c r="P216" s="35"/>
      <c r="Q216" s="14"/>
      <c r="R216" s="14"/>
      <c r="S216" s="14"/>
    </row>
    <row r="217" spans="2:19">
      <c r="B217">
        <f t="shared" si="8"/>
        <v>0</v>
      </c>
      <c r="C217">
        <f t="shared" si="9"/>
        <v>20</v>
      </c>
      <c r="E217" s="25" t="s">
        <v>16</v>
      </c>
      <c r="F217" s="26"/>
      <c r="G217" s="27"/>
      <c r="H217" s="28"/>
      <c r="I217" s="28"/>
      <c r="J217" s="29"/>
      <c r="K217" s="25"/>
      <c r="L217" s="21"/>
      <c r="M217" s="34"/>
      <c r="N217" s="31"/>
      <c r="O217" s="50"/>
      <c r="P217" s="35"/>
      <c r="Q217" s="14"/>
      <c r="R217" s="14"/>
      <c r="S217" s="14"/>
    </row>
    <row r="218" spans="2:19">
      <c r="B218">
        <f t="shared" si="8"/>
        <v>0</v>
      </c>
      <c r="C218">
        <f t="shared" si="9"/>
        <v>20</v>
      </c>
      <c r="E218" s="25">
        <v>28</v>
      </c>
      <c r="F218" s="26" t="s">
        <v>165</v>
      </c>
      <c r="G218" s="27" t="s">
        <v>96</v>
      </c>
      <c r="H218" s="28"/>
      <c r="I218" s="28"/>
      <c r="J218" s="29"/>
      <c r="K218" s="25" t="s">
        <v>30</v>
      </c>
      <c r="L218" s="21"/>
      <c r="M218" s="34">
        <v>1</v>
      </c>
      <c r="N218" s="31"/>
      <c r="O218" s="32">
        <f>ROUND(M218*N218,2)</f>
        <v>0</v>
      </c>
      <c r="P218" s="35"/>
      <c r="Q218" s="14"/>
      <c r="R218" s="14"/>
      <c r="S218" s="14"/>
    </row>
    <row r="219" spans="2:19">
      <c r="B219">
        <f t="shared" si="8"/>
        <v>0</v>
      </c>
      <c r="C219">
        <f t="shared" si="9"/>
        <v>20</v>
      </c>
      <c r="E219" s="25" t="s">
        <v>16</v>
      </c>
      <c r="F219" s="26"/>
      <c r="G219" s="41"/>
      <c r="H219" s="28"/>
      <c r="I219" s="28"/>
      <c r="J219" s="29"/>
      <c r="K219" s="25"/>
      <c r="L219" s="21"/>
      <c r="M219" s="34"/>
      <c r="N219" s="31"/>
      <c r="O219" s="50"/>
      <c r="P219" s="35"/>
      <c r="Q219" s="14"/>
      <c r="R219" s="14"/>
      <c r="S219" s="14"/>
    </row>
    <row r="220" spans="2:19">
      <c r="B220">
        <f t="shared" si="8"/>
        <v>0</v>
      </c>
      <c r="C220">
        <f t="shared" si="9"/>
        <v>20</v>
      </c>
      <c r="E220" s="25">
        <v>29</v>
      </c>
      <c r="F220" s="26" t="s">
        <v>165</v>
      </c>
      <c r="G220" s="27" t="s">
        <v>97</v>
      </c>
      <c r="H220" s="28"/>
      <c r="I220" s="28"/>
      <c r="J220" s="29"/>
      <c r="K220" s="25" t="s">
        <v>35</v>
      </c>
      <c r="L220" s="21"/>
      <c r="M220" s="34">
        <v>1</v>
      </c>
      <c r="N220" s="31"/>
      <c r="O220" s="32">
        <f>ROUND(M220*N220,2)</f>
        <v>0</v>
      </c>
      <c r="P220" s="35"/>
      <c r="Q220" s="14"/>
      <c r="R220" s="14"/>
      <c r="S220" s="14"/>
    </row>
    <row r="221" spans="2:19">
      <c r="B221">
        <f t="shared" si="8"/>
        <v>0</v>
      </c>
      <c r="C221">
        <f t="shared" si="9"/>
        <v>20</v>
      </c>
      <c r="E221" s="25" t="s">
        <v>16</v>
      </c>
      <c r="F221" s="26"/>
      <c r="G221" s="36"/>
      <c r="H221" s="37"/>
      <c r="I221" s="37"/>
      <c r="J221" s="33"/>
      <c r="K221" s="38"/>
      <c r="L221" s="36"/>
      <c r="M221" s="33"/>
      <c r="N221" s="31"/>
      <c r="O221" s="50"/>
      <c r="P221" s="35"/>
      <c r="Q221" s="14"/>
      <c r="R221" s="14"/>
      <c r="S221" s="14"/>
    </row>
    <row r="222" spans="2:19">
      <c r="B222">
        <f t="shared" si="8"/>
        <v>0</v>
      </c>
      <c r="C222">
        <f t="shared" si="9"/>
        <v>20</v>
      </c>
      <c r="E222" s="25">
        <v>30</v>
      </c>
      <c r="F222" s="26" t="s">
        <v>164</v>
      </c>
      <c r="G222" s="27" t="s">
        <v>98</v>
      </c>
      <c r="H222" s="28"/>
      <c r="I222" s="28"/>
      <c r="J222" s="29"/>
      <c r="K222" s="25" t="s">
        <v>19</v>
      </c>
      <c r="L222" s="21"/>
      <c r="M222" s="34">
        <v>120</v>
      </c>
      <c r="N222" s="31"/>
      <c r="O222" s="32">
        <f>ROUND(M222*N222,2)</f>
        <v>0</v>
      </c>
      <c r="P222" s="35"/>
      <c r="Q222" s="14"/>
      <c r="R222" s="14"/>
      <c r="S222" s="14"/>
    </row>
    <row r="223" spans="2:19">
      <c r="B223">
        <f t="shared" si="8"/>
        <v>0</v>
      </c>
      <c r="C223">
        <f t="shared" si="9"/>
        <v>20</v>
      </c>
      <c r="E223" s="25" t="s">
        <v>16</v>
      </c>
      <c r="F223" s="26"/>
      <c r="G223" s="41"/>
      <c r="H223" s="28"/>
      <c r="I223" s="28"/>
      <c r="J223" s="29"/>
      <c r="K223" s="25"/>
      <c r="L223" s="21"/>
      <c r="M223" s="34"/>
      <c r="N223" s="31"/>
      <c r="O223" s="50"/>
      <c r="P223" s="35"/>
      <c r="Q223" s="14"/>
      <c r="R223" s="14"/>
      <c r="S223" s="14"/>
    </row>
    <row r="224" spans="2:19">
      <c r="B224">
        <f>IF(OR(E224&gt;0,E227=""),0,1)</f>
        <v>0</v>
      </c>
      <c r="C224">
        <f t="shared" si="9"/>
        <v>20</v>
      </c>
      <c r="E224" s="25">
        <v>31</v>
      </c>
      <c r="F224" s="26" t="s">
        <v>155</v>
      </c>
      <c r="G224" s="27" t="s">
        <v>78</v>
      </c>
      <c r="H224" s="28"/>
      <c r="I224" s="28"/>
      <c r="J224" s="29"/>
      <c r="K224" s="25" t="s">
        <v>3</v>
      </c>
      <c r="L224" s="21"/>
      <c r="M224" s="34">
        <v>343</v>
      </c>
      <c r="N224" s="31"/>
      <c r="O224" s="32">
        <f>ROUND(M224*N224,2)</f>
        <v>0</v>
      </c>
      <c r="P224" s="35"/>
      <c r="Q224" s="14"/>
      <c r="R224" s="14"/>
      <c r="S224" s="14"/>
    </row>
    <row r="225" spans="2:19">
      <c r="E225" s="25"/>
      <c r="F225" s="26"/>
      <c r="G225" s="27"/>
      <c r="H225" s="28"/>
      <c r="I225" s="28"/>
      <c r="J225" s="29"/>
      <c r="K225" s="25"/>
      <c r="L225" s="21"/>
      <c r="M225" s="34"/>
      <c r="N225" s="31"/>
      <c r="O225" s="50"/>
      <c r="P225" s="35"/>
      <c r="Q225" s="14"/>
      <c r="R225" s="14"/>
      <c r="S225" s="14"/>
    </row>
    <row r="226" spans="2:19">
      <c r="E226" s="25">
        <v>32</v>
      </c>
      <c r="F226" s="26" t="s">
        <v>158</v>
      </c>
      <c r="G226" s="27" t="s">
        <v>99</v>
      </c>
      <c r="H226" s="28"/>
      <c r="I226" s="28"/>
      <c r="J226" s="29"/>
      <c r="K226" s="25" t="s">
        <v>19</v>
      </c>
      <c r="L226" s="21"/>
      <c r="M226" s="34">
        <v>284</v>
      </c>
      <c r="N226" s="31"/>
      <c r="O226" s="32">
        <f>ROUND(M226*N226,2)</f>
        <v>0</v>
      </c>
      <c r="P226" s="35"/>
      <c r="Q226" s="14"/>
      <c r="R226" s="14"/>
      <c r="S226" s="14"/>
    </row>
    <row r="227" spans="2:19">
      <c r="B227">
        <f t="shared" si="8"/>
        <v>0</v>
      </c>
      <c r="C227">
        <f>C224+B227</f>
        <v>20</v>
      </c>
      <c r="E227" s="25" t="s">
        <v>16</v>
      </c>
      <c r="F227" s="26"/>
      <c r="G227" s="41"/>
      <c r="H227" s="28"/>
      <c r="I227" s="28"/>
      <c r="J227" s="29"/>
      <c r="K227" s="25"/>
      <c r="L227" s="21"/>
      <c r="M227" s="34"/>
      <c r="N227" s="31"/>
      <c r="O227" s="50"/>
      <c r="P227" s="35"/>
      <c r="Q227" s="14"/>
      <c r="R227" s="14"/>
      <c r="S227" s="14"/>
    </row>
    <row r="228" spans="2:19">
      <c r="B228">
        <f t="shared" si="8"/>
        <v>0</v>
      </c>
      <c r="C228">
        <f t="shared" si="9"/>
        <v>20</v>
      </c>
      <c r="E228" s="25">
        <v>33</v>
      </c>
      <c r="F228" s="26" t="s">
        <v>167</v>
      </c>
      <c r="G228" s="27" t="s">
        <v>100</v>
      </c>
      <c r="H228" s="28"/>
      <c r="I228" s="28"/>
      <c r="J228" s="29"/>
      <c r="K228" s="25" t="s">
        <v>19</v>
      </c>
      <c r="L228" s="21"/>
      <c r="M228" s="34">
        <v>284</v>
      </c>
      <c r="N228" s="31"/>
      <c r="O228" s="32">
        <f>ROUND(M228*N228,2)</f>
        <v>0</v>
      </c>
      <c r="P228" s="35"/>
      <c r="Q228" s="14"/>
      <c r="R228" s="14"/>
      <c r="S228" s="14"/>
    </row>
    <row r="229" spans="2:19">
      <c r="B229">
        <f t="shared" si="8"/>
        <v>0</v>
      </c>
      <c r="C229">
        <f t="shared" si="9"/>
        <v>20</v>
      </c>
      <c r="E229" s="25" t="s">
        <v>16</v>
      </c>
      <c r="F229" s="26"/>
      <c r="G229" s="27"/>
      <c r="H229" s="28"/>
      <c r="I229" s="28"/>
      <c r="J229" s="29"/>
      <c r="K229" s="25"/>
      <c r="L229" s="21"/>
      <c r="M229" s="34"/>
      <c r="N229" s="31"/>
      <c r="O229" s="50"/>
      <c r="P229" s="35"/>
      <c r="Q229" s="14"/>
      <c r="R229" s="14"/>
      <c r="S229" s="14"/>
    </row>
    <row r="230" spans="2:19">
      <c r="B230">
        <f t="shared" si="8"/>
        <v>0</v>
      </c>
      <c r="C230">
        <f t="shared" si="9"/>
        <v>20</v>
      </c>
      <c r="E230" s="25">
        <v>34</v>
      </c>
      <c r="F230" s="26" t="s">
        <v>163</v>
      </c>
      <c r="G230" s="27" t="s">
        <v>101</v>
      </c>
      <c r="H230" s="28"/>
      <c r="I230" s="28"/>
      <c r="J230" s="29"/>
      <c r="K230" s="25" t="s">
        <v>3</v>
      </c>
      <c r="L230" s="21"/>
      <c r="M230" s="34">
        <v>479</v>
      </c>
      <c r="N230" s="31"/>
      <c r="O230" s="32">
        <f>ROUND(M230*N230,2)</f>
        <v>0</v>
      </c>
      <c r="P230" s="35"/>
      <c r="Q230" s="14"/>
      <c r="R230" s="14"/>
      <c r="S230" s="14"/>
    </row>
    <row r="231" spans="2:19">
      <c r="B231">
        <f t="shared" si="8"/>
        <v>0</v>
      </c>
      <c r="C231">
        <f t="shared" si="9"/>
        <v>20</v>
      </c>
      <c r="E231" s="25" t="s">
        <v>16</v>
      </c>
      <c r="F231" s="26"/>
      <c r="G231" s="27"/>
      <c r="H231" s="28"/>
      <c r="I231" s="28"/>
      <c r="J231" s="29"/>
      <c r="K231" s="25"/>
      <c r="L231" s="21"/>
      <c r="M231" s="34"/>
      <c r="N231" s="31"/>
      <c r="O231" s="50"/>
      <c r="P231" s="35"/>
      <c r="Q231" s="14"/>
      <c r="R231" s="14"/>
      <c r="S231" s="14"/>
    </row>
    <row r="232" spans="2:19">
      <c r="B232">
        <f t="shared" si="8"/>
        <v>0</v>
      </c>
      <c r="C232">
        <f t="shared" si="9"/>
        <v>20</v>
      </c>
      <c r="E232" s="25">
        <v>35</v>
      </c>
      <c r="F232" s="26" t="s">
        <v>156</v>
      </c>
      <c r="G232" s="27" t="s">
        <v>70</v>
      </c>
      <c r="H232" s="28"/>
      <c r="I232" s="28"/>
      <c r="J232" s="29"/>
      <c r="K232" s="25" t="s">
        <v>19</v>
      </c>
      <c r="L232" s="21"/>
      <c r="M232" s="34">
        <v>404</v>
      </c>
      <c r="N232" s="31"/>
      <c r="O232" s="32">
        <f>ROUND(M232*N232,2)</f>
        <v>0</v>
      </c>
      <c r="P232" s="35"/>
      <c r="Q232" s="14"/>
      <c r="R232" s="14"/>
      <c r="S232" s="14"/>
    </row>
    <row r="233" spans="2:19">
      <c r="B233">
        <f t="shared" si="8"/>
        <v>1</v>
      </c>
      <c r="C233">
        <f t="shared" si="9"/>
        <v>21</v>
      </c>
      <c r="E233" s="25"/>
      <c r="F233" s="26"/>
      <c r="G233" s="27"/>
      <c r="H233" s="28"/>
      <c r="I233" s="28"/>
      <c r="J233" s="29"/>
      <c r="K233" s="25"/>
      <c r="L233" s="21"/>
      <c r="M233" s="34"/>
      <c r="N233" s="31"/>
      <c r="O233" s="50"/>
      <c r="P233" s="35"/>
      <c r="Q233" s="14"/>
      <c r="R233" s="14"/>
      <c r="S233" s="14"/>
    </row>
    <row r="234" spans="2:19">
      <c r="B234">
        <f t="shared" si="8"/>
        <v>0</v>
      </c>
      <c r="C234">
        <f t="shared" si="9"/>
        <v>21</v>
      </c>
      <c r="E234" s="25">
        <v>36</v>
      </c>
      <c r="F234" s="26" t="s">
        <v>168</v>
      </c>
      <c r="G234" s="41" t="s">
        <v>147</v>
      </c>
      <c r="H234" s="28"/>
      <c r="I234" s="28"/>
      <c r="J234" s="29"/>
      <c r="K234" s="25" t="s">
        <v>3</v>
      </c>
      <c r="L234" s="21"/>
      <c r="M234" s="34">
        <v>177</v>
      </c>
      <c r="N234" s="31"/>
      <c r="O234" s="32">
        <f>ROUND(M234*N234,2)</f>
        <v>0</v>
      </c>
      <c r="P234" s="35"/>
      <c r="Q234" s="14"/>
      <c r="R234" s="14"/>
      <c r="S234" s="14"/>
    </row>
    <row r="235" spans="2:19">
      <c r="B235">
        <f t="shared" si="8"/>
        <v>0</v>
      </c>
      <c r="C235">
        <f t="shared" si="9"/>
        <v>21</v>
      </c>
      <c r="E235" s="25" t="s">
        <v>16</v>
      </c>
      <c r="F235" s="26"/>
      <c r="G235" s="41"/>
      <c r="H235" s="28"/>
      <c r="I235" s="28"/>
      <c r="J235" s="29"/>
      <c r="K235" s="25"/>
      <c r="L235" s="21"/>
      <c r="M235" s="34"/>
      <c r="N235" s="31"/>
      <c r="O235" s="50"/>
      <c r="P235" s="35"/>
      <c r="Q235" s="14"/>
      <c r="R235" s="14"/>
      <c r="S235" s="14"/>
    </row>
    <row r="236" spans="2:19">
      <c r="B236">
        <f t="shared" si="8"/>
        <v>0</v>
      </c>
      <c r="C236">
        <f t="shared" si="9"/>
        <v>21</v>
      </c>
      <c r="E236" s="25">
        <v>37</v>
      </c>
      <c r="F236" s="26" t="s">
        <v>169</v>
      </c>
      <c r="G236" s="41" t="s">
        <v>102</v>
      </c>
      <c r="H236" s="28"/>
      <c r="I236" s="28"/>
      <c r="J236" s="29"/>
      <c r="K236" s="25" t="s">
        <v>19</v>
      </c>
      <c r="L236" s="21"/>
      <c r="M236" s="34">
        <v>72</v>
      </c>
      <c r="N236" s="31"/>
      <c r="O236" s="32">
        <f>ROUND(M236*N236,2)</f>
        <v>0</v>
      </c>
      <c r="P236" s="35"/>
      <c r="Q236" s="14"/>
      <c r="R236" s="14"/>
      <c r="S236" s="14"/>
    </row>
    <row r="237" spans="2:19" hidden="1">
      <c r="B237">
        <f t="shared" si="8"/>
        <v>0</v>
      </c>
      <c r="C237">
        <f t="shared" si="9"/>
        <v>21</v>
      </c>
      <c r="E237" s="25" t="s">
        <v>16</v>
      </c>
      <c r="F237" s="26"/>
      <c r="G237" s="41"/>
      <c r="H237" s="28"/>
      <c r="I237" s="28"/>
      <c r="J237" s="29"/>
      <c r="K237" s="25"/>
      <c r="L237" s="21"/>
      <c r="M237" s="34"/>
      <c r="N237" s="31"/>
      <c r="O237" s="50"/>
      <c r="P237" s="35"/>
      <c r="Q237" s="14"/>
      <c r="R237" s="14"/>
      <c r="S237" s="14"/>
    </row>
    <row r="238" spans="2:19" hidden="1">
      <c r="B238">
        <f>IF(OR(E238&gt;0,E246=""),0,1)</f>
        <v>0</v>
      </c>
      <c r="C238">
        <f t="shared" si="9"/>
        <v>21</v>
      </c>
      <c r="E238" s="25">
        <v>39</v>
      </c>
      <c r="F238" s="26"/>
      <c r="G238" s="27" t="s">
        <v>103</v>
      </c>
      <c r="H238" s="28"/>
      <c r="I238" s="28"/>
      <c r="J238" s="29"/>
      <c r="K238" s="25" t="s">
        <v>30</v>
      </c>
      <c r="L238" s="21"/>
      <c r="M238" s="34">
        <v>0</v>
      </c>
      <c r="N238" s="31"/>
      <c r="O238" s="50"/>
      <c r="P238" s="35"/>
      <c r="Q238" s="14"/>
      <c r="R238" s="14"/>
      <c r="S238" s="14"/>
    </row>
    <row r="239" spans="2:19" hidden="1">
      <c r="E239" s="25" t="s">
        <v>16</v>
      </c>
      <c r="F239" s="26"/>
      <c r="G239" s="27"/>
      <c r="H239" s="28"/>
      <c r="I239" s="28"/>
      <c r="J239" s="29"/>
      <c r="K239" s="25"/>
      <c r="L239" s="21"/>
      <c r="M239" s="34"/>
      <c r="N239" s="31"/>
      <c r="O239" s="50"/>
      <c r="P239" s="35"/>
      <c r="Q239" s="14"/>
      <c r="R239" s="14"/>
      <c r="S239" s="14"/>
    </row>
    <row r="240" spans="2:19" hidden="1">
      <c r="E240" s="25">
        <v>40</v>
      </c>
      <c r="F240" s="26"/>
      <c r="G240" s="27" t="s">
        <v>104</v>
      </c>
      <c r="H240" s="28"/>
      <c r="I240" s="28"/>
      <c r="J240" s="29"/>
      <c r="K240" s="25" t="s">
        <v>19</v>
      </c>
      <c r="L240" s="21"/>
      <c r="M240" s="34">
        <v>0</v>
      </c>
      <c r="N240" s="31"/>
      <c r="O240" s="50"/>
      <c r="P240" s="35"/>
      <c r="Q240" s="14"/>
      <c r="R240" s="14"/>
      <c r="S240" s="14"/>
    </row>
    <row r="241" spans="2:19" hidden="1">
      <c r="E241" s="25"/>
      <c r="F241" s="26"/>
      <c r="G241" s="36"/>
      <c r="H241" s="28"/>
      <c r="I241" s="28"/>
      <c r="J241" s="29"/>
      <c r="K241" s="25"/>
      <c r="L241" s="21"/>
      <c r="M241" s="34"/>
      <c r="N241" s="31"/>
      <c r="O241" s="50"/>
      <c r="P241" s="35"/>
      <c r="Q241" s="14"/>
      <c r="R241" s="14"/>
      <c r="S241" s="14"/>
    </row>
    <row r="242" spans="2:19" hidden="1">
      <c r="E242" s="25">
        <v>41</v>
      </c>
      <c r="F242" s="26"/>
      <c r="G242" s="27" t="s">
        <v>49</v>
      </c>
      <c r="H242" s="28"/>
      <c r="I242" s="28"/>
      <c r="J242" s="29"/>
      <c r="K242" s="25"/>
      <c r="L242" s="21"/>
      <c r="M242" s="34"/>
      <c r="N242" s="31"/>
      <c r="O242" s="50"/>
      <c r="P242" s="35"/>
      <c r="Q242" s="14"/>
      <c r="R242" s="14"/>
      <c r="S242" s="14"/>
    </row>
    <row r="243" spans="2:19" hidden="1">
      <c r="E243" s="25" t="s">
        <v>16</v>
      </c>
      <c r="F243" s="26"/>
      <c r="G243" s="27" t="s">
        <v>89</v>
      </c>
      <c r="H243" s="28"/>
      <c r="I243" s="28"/>
      <c r="J243" s="29"/>
      <c r="K243" s="25" t="s">
        <v>19</v>
      </c>
      <c r="L243" s="21"/>
      <c r="M243" s="34">
        <v>0</v>
      </c>
      <c r="N243" s="31"/>
      <c r="O243" s="50"/>
      <c r="P243" s="35"/>
      <c r="Q243" s="14"/>
      <c r="R243" s="14"/>
      <c r="S243" s="14"/>
    </row>
    <row r="244" spans="2:19" hidden="1">
      <c r="E244" s="25">
        <v>42</v>
      </c>
      <c r="F244" s="26"/>
      <c r="G244" s="27"/>
      <c r="H244" s="28"/>
      <c r="I244" s="28"/>
      <c r="J244" s="29"/>
      <c r="K244" s="25"/>
      <c r="L244" s="21"/>
      <c r="M244" s="34"/>
      <c r="N244" s="31"/>
      <c r="O244" s="50"/>
      <c r="P244" s="35"/>
      <c r="Q244" s="14"/>
      <c r="R244" s="14"/>
      <c r="S244" s="14"/>
    </row>
    <row r="245" spans="2:19" hidden="1">
      <c r="E245" s="25"/>
      <c r="F245" s="26"/>
      <c r="G245" s="27"/>
      <c r="H245" s="28"/>
      <c r="I245" s="28"/>
      <c r="J245" s="29"/>
      <c r="K245" s="25"/>
      <c r="L245" s="21"/>
      <c r="M245" s="34"/>
      <c r="N245" s="31"/>
      <c r="O245" s="50"/>
      <c r="P245" s="35"/>
      <c r="Q245" s="14"/>
      <c r="R245" s="14"/>
      <c r="S245" s="14"/>
    </row>
    <row r="246" spans="2:19" hidden="1">
      <c r="B246">
        <f t="shared" si="8"/>
        <v>0</v>
      </c>
      <c r="C246">
        <f>C238+B246</f>
        <v>21</v>
      </c>
      <c r="E246" s="25" t="s">
        <v>16</v>
      </c>
      <c r="F246" s="26"/>
      <c r="G246" s="41"/>
      <c r="H246" s="28"/>
      <c r="I246" s="28"/>
      <c r="J246" s="29"/>
      <c r="K246" s="25"/>
      <c r="L246" s="21"/>
      <c r="M246" s="34"/>
      <c r="N246" s="31"/>
      <c r="O246" s="50"/>
      <c r="P246" s="35"/>
      <c r="Q246" s="14"/>
      <c r="R246" s="14"/>
      <c r="S246" s="14"/>
    </row>
    <row r="247" spans="2:19" hidden="1">
      <c r="B247">
        <f t="shared" si="8"/>
        <v>0</v>
      </c>
      <c r="C247">
        <f t="shared" ref="C247:C310" si="10">C246+B247</f>
        <v>21</v>
      </c>
      <c r="E247" s="25">
        <v>42</v>
      </c>
      <c r="F247" s="26"/>
      <c r="G247" s="27" t="s">
        <v>85</v>
      </c>
      <c r="H247" s="28"/>
      <c r="I247" s="28"/>
      <c r="J247" s="29"/>
      <c r="K247" s="25"/>
      <c r="L247" s="21"/>
      <c r="M247" s="34"/>
      <c r="N247" s="31"/>
      <c r="O247" s="50"/>
      <c r="P247" s="35"/>
      <c r="Q247" s="14"/>
      <c r="R247" s="14"/>
      <c r="S247" s="14"/>
    </row>
    <row r="248" spans="2:19" hidden="1">
      <c r="B248">
        <f t="shared" si="8"/>
        <v>0</v>
      </c>
      <c r="C248">
        <f t="shared" si="10"/>
        <v>21</v>
      </c>
      <c r="E248" s="25" t="s">
        <v>16</v>
      </c>
      <c r="F248" s="26"/>
      <c r="G248" s="27" t="s">
        <v>52</v>
      </c>
      <c r="H248" s="28"/>
      <c r="I248" s="28"/>
      <c r="J248" s="29"/>
      <c r="K248" s="25" t="s">
        <v>19</v>
      </c>
      <c r="L248" s="21"/>
      <c r="M248" s="34">
        <v>0</v>
      </c>
      <c r="N248" s="31"/>
      <c r="O248" s="50"/>
      <c r="P248" s="35"/>
      <c r="Q248" s="14"/>
      <c r="R248" s="14"/>
      <c r="S248" s="14"/>
    </row>
    <row r="249" spans="2:19" hidden="1">
      <c r="B249">
        <f t="shared" si="8"/>
        <v>1</v>
      </c>
      <c r="C249">
        <f t="shared" si="10"/>
        <v>22</v>
      </c>
      <c r="E249" s="25"/>
      <c r="F249" s="26"/>
      <c r="G249" s="36"/>
      <c r="H249" s="37"/>
      <c r="I249" s="37"/>
      <c r="J249" s="33"/>
      <c r="K249" s="38"/>
      <c r="L249" s="36"/>
      <c r="M249" s="33"/>
      <c r="N249" s="31"/>
      <c r="O249" s="50"/>
      <c r="P249" s="35"/>
      <c r="Q249" s="14"/>
      <c r="R249" s="14"/>
      <c r="S249" s="14"/>
    </row>
    <row r="250" spans="2:19" hidden="1">
      <c r="B250">
        <f t="shared" si="8"/>
        <v>0</v>
      </c>
      <c r="C250">
        <f t="shared" si="10"/>
        <v>22</v>
      </c>
      <c r="E250" s="25">
        <v>43</v>
      </c>
      <c r="F250" s="26"/>
      <c r="G250" s="27" t="s">
        <v>84</v>
      </c>
      <c r="H250" s="28"/>
      <c r="I250" s="28"/>
      <c r="J250" s="29"/>
      <c r="K250" s="25" t="s">
        <v>19</v>
      </c>
      <c r="L250" s="21"/>
      <c r="M250" s="34">
        <v>0</v>
      </c>
      <c r="N250" s="31"/>
      <c r="O250" s="50"/>
      <c r="P250" s="35"/>
      <c r="Q250" s="14"/>
      <c r="R250" s="14"/>
      <c r="S250" s="14"/>
    </row>
    <row r="251" spans="2:19">
      <c r="B251">
        <f t="shared" si="8"/>
        <v>1</v>
      </c>
      <c r="C251">
        <f t="shared" si="10"/>
        <v>23</v>
      </c>
      <c r="E251" s="25"/>
      <c r="F251" s="26"/>
      <c r="G251" s="41"/>
      <c r="H251" s="28"/>
      <c r="I251" s="28"/>
      <c r="J251" s="29"/>
      <c r="K251" s="25"/>
      <c r="L251" s="21"/>
      <c r="M251" s="34"/>
      <c r="N251" s="31"/>
      <c r="O251" s="50"/>
      <c r="P251" s="35"/>
      <c r="Q251" s="14"/>
      <c r="R251" s="14"/>
      <c r="S251" s="14"/>
    </row>
    <row r="252" spans="2:19">
      <c r="B252">
        <f t="shared" si="8"/>
        <v>0</v>
      </c>
      <c r="C252">
        <f t="shared" si="10"/>
        <v>23</v>
      </c>
      <c r="E252" s="25">
        <v>38</v>
      </c>
      <c r="F252" s="26" t="s">
        <v>151</v>
      </c>
      <c r="G252" s="27" t="s">
        <v>51</v>
      </c>
      <c r="H252" s="28"/>
      <c r="I252" s="28"/>
      <c r="J252" s="29"/>
      <c r="K252" s="25"/>
      <c r="L252" s="21"/>
      <c r="M252" s="34"/>
      <c r="N252" s="31"/>
      <c r="O252" s="50"/>
      <c r="P252" s="35"/>
      <c r="Q252" s="14"/>
      <c r="R252" s="14"/>
      <c r="S252" s="14"/>
    </row>
    <row r="253" spans="2:19">
      <c r="B253">
        <f t="shared" si="8"/>
        <v>0</v>
      </c>
      <c r="C253">
        <f t="shared" si="10"/>
        <v>23</v>
      </c>
      <c r="E253" s="25"/>
      <c r="F253" s="26"/>
      <c r="G253" s="27" t="s">
        <v>86</v>
      </c>
      <c r="H253" s="28"/>
      <c r="I253" s="28"/>
      <c r="J253" s="29"/>
      <c r="K253" s="25" t="s">
        <v>19</v>
      </c>
      <c r="L253" s="21"/>
      <c r="M253" s="34">
        <v>150</v>
      </c>
      <c r="N253" s="31"/>
      <c r="O253" s="32">
        <f>ROUND(M253*N253,2)</f>
        <v>0</v>
      </c>
      <c r="P253" s="35"/>
      <c r="Q253" s="14"/>
      <c r="R253" s="14"/>
      <c r="S253" s="14"/>
    </row>
    <row r="254" spans="2:19">
      <c r="B254">
        <f t="shared" si="8"/>
        <v>1</v>
      </c>
      <c r="C254">
        <f t="shared" si="10"/>
        <v>24</v>
      </c>
      <c r="E254" s="25"/>
      <c r="F254" s="26"/>
      <c r="N254" s="31"/>
      <c r="O254" s="50"/>
      <c r="P254" s="35"/>
      <c r="Q254" s="14"/>
      <c r="R254" s="14"/>
      <c r="S254" s="14"/>
    </row>
    <row r="255" spans="2:19">
      <c r="B255">
        <f t="shared" si="8"/>
        <v>0</v>
      </c>
      <c r="C255">
        <f t="shared" si="10"/>
        <v>24</v>
      </c>
      <c r="E255" s="25">
        <v>39</v>
      </c>
      <c r="F255" s="26" t="s">
        <v>170</v>
      </c>
      <c r="G255" s="27" t="s">
        <v>87</v>
      </c>
      <c r="H255" s="28"/>
      <c r="I255" s="28"/>
      <c r="J255" s="29"/>
      <c r="K255" s="25" t="s">
        <v>19</v>
      </c>
      <c r="L255" s="21"/>
      <c r="M255" s="34">
        <v>150</v>
      </c>
      <c r="N255" s="31"/>
      <c r="O255" s="32">
        <f>ROUND(M255*N255,2)</f>
        <v>0</v>
      </c>
      <c r="P255" s="35"/>
      <c r="Q255" s="14"/>
      <c r="R255" s="14"/>
      <c r="S255" s="14"/>
    </row>
    <row r="256" spans="2:19" hidden="1">
      <c r="B256">
        <f t="shared" si="8"/>
        <v>0</v>
      </c>
      <c r="C256">
        <f t="shared" si="10"/>
        <v>24</v>
      </c>
      <c r="E256" s="25" t="s">
        <v>16</v>
      </c>
      <c r="F256" s="26"/>
      <c r="G256" s="27"/>
      <c r="H256" s="28"/>
      <c r="I256" s="28"/>
      <c r="J256" s="29"/>
      <c r="K256" s="25"/>
      <c r="L256" s="21"/>
      <c r="M256" s="34"/>
      <c r="N256" s="31"/>
      <c r="O256" s="50"/>
      <c r="P256" s="35"/>
      <c r="Q256" s="14"/>
      <c r="R256" s="14"/>
      <c r="S256" s="14"/>
    </row>
    <row r="257" spans="2:19" hidden="1">
      <c r="B257">
        <f t="shared" si="8"/>
        <v>0</v>
      </c>
      <c r="C257">
        <f t="shared" si="10"/>
        <v>24</v>
      </c>
      <c r="E257" s="25">
        <v>42</v>
      </c>
      <c r="F257" s="26"/>
      <c r="N257" s="31"/>
      <c r="O257" s="50"/>
      <c r="P257" s="35"/>
      <c r="Q257" s="14"/>
      <c r="R257" s="14"/>
      <c r="S257" s="14"/>
    </row>
    <row r="258" spans="2:19" hidden="1">
      <c r="B258">
        <f t="shared" si="8"/>
        <v>0</v>
      </c>
      <c r="C258">
        <f t="shared" si="10"/>
        <v>24</v>
      </c>
      <c r="E258" s="25" t="s">
        <v>16</v>
      </c>
      <c r="F258" s="26"/>
      <c r="N258" s="31"/>
      <c r="O258" s="50"/>
      <c r="P258" s="35"/>
      <c r="Q258" s="14"/>
      <c r="R258" s="14"/>
      <c r="S258" s="14"/>
    </row>
    <row r="259" spans="2:19" hidden="1">
      <c r="B259">
        <f t="shared" ref="B259:B322" si="11">IF(OR(E259&gt;0,E260=""),0,1)</f>
        <v>1</v>
      </c>
      <c r="C259">
        <f t="shared" si="10"/>
        <v>25</v>
      </c>
      <c r="E259" s="25"/>
      <c r="F259" s="26"/>
      <c r="G259" s="36"/>
      <c r="H259" s="28"/>
      <c r="I259" s="28"/>
      <c r="J259" s="29"/>
      <c r="K259" s="25"/>
      <c r="L259" s="21"/>
      <c r="M259" s="34"/>
      <c r="N259" s="31"/>
      <c r="O259" s="50"/>
      <c r="P259" s="35"/>
      <c r="Q259" s="14"/>
      <c r="R259" s="14"/>
      <c r="S259" s="14"/>
    </row>
    <row r="260" spans="2:19" hidden="1">
      <c r="B260">
        <f t="shared" si="11"/>
        <v>0</v>
      </c>
      <c r="C260">
        <f t="shared" si="10"/>
        <v>25</v>
      </c>
      <c r="E260" s="25">
        <v>43</v>
      </c>
      <c r="F260" s="26"/>
      <c r="N260" s="31"/>
      <c r="O260" s="50"/>
      <c r="P260" s="35"/>
      <c r="Q260" s="14"/>
      <c r="R260" s="14"/>
      <c r="S260" s="14"/>
    </row>
    <row r="261" spans="2:19" hidden="1">
      <c r="B261">
        <f t="shared" si="11"/>
        <v>1</v>
      </c>
      <c r="C261">
        <f t="shared" si="10"/>
        <v>26</v>
      </c>
      <c r="E261" s="25"/>
      <c r="F261" s="26"/>
      <c r="G261" s="36"/>
      <c r="H261" s="28"/>
      <c r="I261" s="28"/>
      <c r="J261" s="29"/>
      <c r="K261" s="25"/>
      <c r="L261" s="21"/>
      <c r="M261" s="34"/>
      <c r="N261" s="31"/>
      <c r="O261" s="50"/>
      <c r="P261" s="35"/>
      <c r="Q261" s="14"/>
      <c r="R261" s="14"/>
      <c r="S261" s="14"/>
    </row>
    <row r="262" spans="2:19" hidden="1">
      <c r="B262">
        <f t="shared" si="11"/>
        <v>0</v>
      </c>
      <c r="C262">
        <f t="shared" si="10"/>
        <v>26</v>
      </c>
      <c r="E262" s="25">
        <v>44</v>
      </c>
      <c r="F262" s="26"/>
      <c r="G262" s="27"/>
      <c r="H262" s="28"/>
      <c r="I262" s="28"/>
      <c r="J262" s="29"/>
      <c r="K262" s="25"/>
      <c r="L262" s="21"/>
      <c r="M262" s="34"/>
      <c r="N262" s="31"/>
      <c r="O262" s="50"/>
      <c r="P262" s="35"/>
      <c r="Q262" s="14"/>
      <c r="R262" s="14"/>
      <c r="S262" s="14"/>
    </row>
    <row r="263" spans="2:19" hidden="1">
      <c r="B263">
        <f t="shared" si="11"/>
        <v>0</v>
      </c>
      <c r="C263">
        <f t="shared" si="10"/>
        <v>26</v>
      </c>
      <c r="E263" s="25"/>
      <c r="F263" s="26"/>
      <c r="G263" s="27"/>
      <c r="H263" s="28"/>
      <c r="I263" s="28"/>
      <c r="J263" s="29"/>
      <c r="K263" s="25"/>
      <c r="L263" s="21"/>
      <c r="M263" s="34"/>
      <c r="N263" s="31"/>
      <c r="O263" s="32"/>
      <c r="P263" s="35"/>
      <c r="Q263" s="14"/>
      <c r="R263" s="14"/>
      <c r="S263" s="14"/>
    </row>
    <row r="264" spans="2:19" hidden="1">
      <c r="B264">
        <f t="shared" si="11"/>
        <v>0</v>
      </c>
      <c r="C264">
        <f t="shared" si="10"/>
        <v>26</v>
      </c>
      <c r="E264" s="25" t="s">
        <v>16</v>
      </c>
      <c r="F264" s="26"/>
      <c r="G264" s="27"/>
      <c r="H264" s="28"/>
      <c r="I264" s="28"/>
      <c r="J264" s="29"/>
      <c r="K264" s="25"/>
      <c r="L264" s="21"/>
      <c r="M264" s="34"/>
      <c r="N264" s="31"/>
      <c r="O264" s="32"/>
      <c r="P264" s="35"/>
      <c r="Q264" s="14"/>
      <c r="R264" s="14"/>
      <c r="S264" s="14"/>
    </row>
    <row r="265" spans="2:19" hidden="1">
      <c r="B265">
        <f t="shared" si="11"/>
        <v>0</v>
      </c>
      <c r="C265">
        <f t="shared" si="10"/>
        <v>26</v>
      </c>
      <c r="E265" s="25">
        <v>45</v>
      </c>
      <c r="F265" s="26"/>
      <c r="G265" s="27"/>
      <c r="H265" s="28"/>
      <c r="I265" s="28"/>
      <c r="J265" s="29"/>
      <c r="K265" s="25"/>
      <c r="L265" s="21"/>
      <c r="M265" s="34"/>
      <c r="N265" s="31"/>
      <c r="O265" s="32"/>
      <c r="P265" s="35"/>
      <c r="Q265" s="14"/>
      <c r="R265" s="14"/>
      <c r="S265" s="14"/>
    </row>
    <row r="266" spans="2:19" hidden="1">
      <c r="B266">
        <f t="shared" si="11"/>
        <v>0</v>
      </c>
      <c r="C266">
        <f t="shared" si="10"/>
        <v>26</v>
      </c>
      <c r="E266" s="25" t="s">
        <v>16</v>
      </c>
      <c r="F266" s="26"/>
      <c r="G266" s="27"/>
      <c r="H266" s="28"/>
      <c r="I266" s="28"/>
      <c r="J266" s="29"/>
      <c r="K266" s="25"/>
      <c r="L266" s="21"/>
      <c r="M266" s="34"/>
      <c r="N266" s="31"/>
      <c r="O266" s="32"/>
      <c r="P266" s="35"/>
      <c r="Q266" s="14"/>
      <c r="R266" s="14"/>
      <c r="S266" s="14"/>
    </row>
    <row r="267" spans="2:19" hidden="1">
      <c r="B267">
        <f t="shared" si="11"/>
        <v>0</v>
      </c>
      <c r="C267">
        <f t="shared" si="10"/>
        <v>26</v>
      </c>
      <c r="E267" s="25">
        <v>46</v>
      </c>
      <c r="F267" s="26"/>
      <c r="G267" s="27"/>
      <c r="H267" s="28"/>
      <c r="I267" s="28"/>
      <c r="J267" s="29"/>
      <c r="K267" s="25"/>
      <c r="L267" s="21"/>
      <c r="M267" s="34"/>
      <c r="N267" s="31"/>
      <c r="O267" s="32"/>
      <c r="P267" s="35"/>
      <c r="Q267" s="14"/>
      <c r="R267" s="14"/>
      <c r="S267" s="14"/>
    </row>
    <row r="268" spans="2:19">
      <c r="B268">
        <f t="shared" si="11"/>
        <v>0</v>
      </c>
      <c r="C268">
        <f t="shared" si="10"/>
        <v>26</v>
      </c>
      <c r="E268" s="25" t="s">
        <v>16</v>
      </c>
      <c r="F268" s="26"/>
      <c r="G268" s="27"/>
      <c r="H268" s="28"/>
      <c r="I268" s="28"/>
      <c r="J268" s="29"/>
      <c r="K268" s="25"/>
      <c r="L268" s="21"/>
      <c r="M268" s="34"/>
      <c r="N268" s="31"/>
      <c r="O268" s="32"/>
      <c r="P268" s="35"/>
      <c r="Q268" s="14"/>
      <c r="R268" s="14"/>
      <c r="S268" s="14"/>
    </row>
    <row r="269" spans="2:19">
      <c r="B269">
        <f t="shared" si="11"/>
        <v>0</v>
      </c>
      <c r="C269">
        <f t="shared" si="10"/>
        <v>26</v>
      </c>
      <c r="E269" s="25">
        <v>40</v>
      </c>
      <c r="F269" s="26" t="s">
        <v>166</v>
      </c>
      <c r="G269" s="27" t="s">
        <v>67</v>
      </c>
      <c r="H269" s="28"/>
      <c r="I269" s="28"/>
      <c r="J269" s="29"/>
      <c r="K269" s="25" t="s">
        <v>3</v>
      </c>
      <c r="L269" s="21"/>
      <c r="M269" s="34">
        <v>6</v>
      </c>
      <c r="N269" s="31"/>
      <c r="O269" s="32">
        <f>ROUND(M269*N269,2)</f>
        <v>0</v>
      </c>
      <c r="P269" s="35"/>
      <c r="Q269" s="14"/>
      <c r="R269" s="14"/>
      <c r="S269" s="14"/>
    </row>
    <row r="270" spans="2:19">
      <c r="B270">
        <f t="shared" si="11"/>
        <v>0</v>
      </c>
      <c r="C270">
        <f t="shared" si="10"/>
        <v>26</v>
      </c>
      <c r="E270" s="25" t="s">
        <v>16</v>
      </c>
      <c r="F270" s="26"/>
      <c r="G270" s="36"/>
      <c r="H270" s="37"/>
      <c r="I270" s="37"/>
      <c r="J270" s="33"/>
      <c r="K270" s="38"/>
      <c r="L270" s="36"/>
      <c r="M270" s="33"/>
      <c r="N270" s="31"/>
      <c r="O270" s="32"/>
      <c r="P270" s="35"/>
      <c r="Q270" s="14"/>
      <c r="R270" s="14"/>
      <c r="S270" s="14"/>
    </row>
    <row r="271" spans="2:19">
      <c r="B271">
        <f t="shared" si="11"/>
        <v>0</v>
      </c>
      <c r="C271">
        <f t="shared" si="10"/>
        <v>26</v>
      </c>
      <c r="E271" s="25" t="s">
        <v>16</v>
      </c>
      <c r="F271" s="26"/>
      <c r="G271" s="48" t="s">
        <v>105</v>
      </c>
      <c r="H271" s="28"/>
      <c r="I271" s="28"/>
      <c r="J271" s="29"/>
      <c r="K271" s="25"/>
      <c r="L271" s="21"/>
      <c r="M271" s="34"/>
      <c r="N271" s="31"/>
      <c r="O271" s="32"/>
      <c r="P271" s="35"/>
      <c r="Q271" s="14"/>
      <c r="R271" s="14"/>
      <c r="S271" s="14"/>
    </row>
    <row r="272" spans="2:19" hidden="1">
      <c r="B272">
        <f t="shared" si="11"/>
        <v>0</v>
      </c>
      <c r="C272">
        <f t="shared" si="10"/>
        <v>26</v>
      </c>
      <c r="E272" s="25">
        <v>48</v>
      </c>
      <c r="F272" s="26"/>
      <c r="G272" s="27" t="s">
        <v>106</v>
      </c>
      <c r="H272" s="28"/>
      <c r="I272" s="28"/>
      <c r="J272" s="29"/>
      <c r="K272" s="25" t="s">
        <v>19</v>
      </c>
      <c r="L272" s="21"/>
      <c r="M272" s="34">
        <v>0</v>
      </c>
      <c r="N272" s="31"/>
      <c r="O272" s="32"/>
      <c r="P272" s="35"/>
      <c r="Q272" s="14"/>
      <c r="R272" s="14"/>
      <c r="S272" s="14"/>
    </row>
    <row r="273" spans="2:19" hidden="1">
      <c r="B273">
        <f t="shared" si="11"/>
        <v>0</v>
      </c>
      <c r="C273">
        <f t="shared" si="10"/>
        <v>26</v>
      </c>
      <c r="E273" s="25" t="s">
        <v>16</v>
      </c>
      <c r="F273" s="26"/>
      <c r="G273" s="27"/>
      <c r="H273" s="28"/>
      <c r="I273" s="28"/>
      <c r="J273" s="29"/>
      <c r="K273" s="25"/>
      <c r="L273" s="21"/>
      <c r="M273" s="34"/>
      <c r="N273" s="31"/>
      <c r="O273" s="32"/>
      <c r="P273" s="35"/>
      <c r="Q273" s="14"/>
      <c r="R273" s="14"/>
      <c r="S273" s="14"/>
    </row>
    <row r="274" spans="2:19" hidden="1">
      <c r="B274">
        <f t="shared" si="11"/>
        <v>0</v>
      </c>
      <c r="C274">
        <f t="shared" si="10"/>
        <v>26</v>
      </c>
      <c r="E274" s="25" t="s">
        <v>16</v>
      </c>
      <c r="F274" s="26"/>
      <c r="G274" s="27" t="s">
        <v>107</v>
      </c>
      <c r="H274" s="28"/>
      <c r="I274" s="28"/>
      <c r="J274" s="29"/>
      <c r="K274" s="25" t="s">
        <v>30</v>
      </c>
      <c r="L274" s="21"/>
      <c r="M274" s="34">
        <v>0</v>
      </c>
      <c r="N274" s="31"/>
      <c r="O274" s="32"/>
      <c r="P274" s="35"/>
      <c r="Q274" s="14"/>
      <c r="R274" s="14"/>
      <c r="S274" s="14"/>
    </row>
    <row r="275" spans="2:19">
      <c r="B275">
        <f t="shared" si="11"/>
        <v>0</v>
      </c>
      <c r="C275">
        <f t="shared" si="10"/>
        <v>26</v>
      </c>
      <c r="E275" s="25" t="s">
        <v>16</v>
      </c>
      <c r="F275" s="26"/>
      <c r="G275" s="27"/>
      <c r="H275" s="28"/>
      <c r="I275" s="28"/>
      <c r="J275" s="29"/>
      <c r="K275" s="25"/>
      <c r="L275" s="21"/>
      <c r="M275" s="34"/>
      <c r="N275" s="31"/>
      <c r="O275" s="32"/>
      <c r="P275" s="35"/>
      <c r="Q275" s="14"/>
      <c r="R275" s="14"/>
      <c r="S275" s="14"/>
    </row>
    <row r="276" spans="2:19">
      <c r="B276">
        <f t="shared" si="11"/>
        <v>0</v>
      </c>
      <c r="C276">
        <f t="shared" si="10"/>
        <v>26</v>
      </c>
      <c r="E276" s="25">
        <v>41</v>
      </c>
      <c r="F276" s="26" t="s">
        <v>157</v>
      </c>
      <c r="G276" s="27" t="s">
        <v>108</v>
      </c>
      <c r="H276" s="28"/>
      <c r="I276" s="28"/>
      <c r="J276" s="29"/>
      <c r="K276" s="25"/>
      <c r="L276" s="21"/>
      <c r="M276" s="34"/>
      <c r="N276" s="31"/>
      <c r="O276" s="32"/>
      <c r="P276" s="35"/>
      <c r="Q276" s="14"/>
      <c r="R276" s="14"/>
      <c r="S276" s="14"/>
    </row>
    <row r="277" spans="2:19">
      <c r="B277">
        <f t="shared" si="11"/>
        <v>0</v>
      </c>
      <c r="C277">
        <f t="shared" si="10"/>
        <v>26</v>
      </c>
      <c r="E277" s="25" t="s">
        <v>16</v>
      </c>
      <c r="F277" s="26"/>
      <c r="G277" s="27" t="s">
        <v>46</v>
      </c>
      <c r="H277" s="28"/>
      <c r="I277" s="28"/>
      <c r="J277" s="29"/>
      <c r="K277" s="25" t="s">
        <v>30</v>
      </c>
      <c r="L277" s="21"/>
      <c r="M277" s="34">
        <v>4</v>
      </c>
      <c r="N277" s="31"/>
      <c r="O277" s="32">
        <f>ROUND(M277*N277,2)</f>
        <v>0</v>
      </c>
      <c r="P277" s="35"/>
      <c r="Q277" s="14"/>
      <c r="R277" s="14"/>
      <c r="S277" s="14"/>
    </row>
    <row r="278" spans="2:19">
      <c r="B278">
        <f t="shared" si="11"/>
        <v>0</v>
      </c>
      <c r="C278">
        <f t="shared" si="10"/>
        <v>26</v>
      </c>
      <c r="E278" s="25" t="s">
        <v>16</v>
      </c>
      <c r="F278" s="26"/>
      <c r="G278" s="27"/>
      <c r="H278" s="28"/>
      <c r="I278" s="28"/>
      <c r="J278" s="29"/>
      <c r="K278" s="25"/>
      <c r="L278" s="21"/>
      <c r="M278" s="34"/>
      <c r="N278" s="31"/>
      <c r="O278" s="32"/>
      <c r="P278" s="35"/>
      <c r="Q278" s="14"/>
      <c r="R278" s="14"/>
      <c r="S278" s="14"/>
    </row>
    <row r="279" spans="2:19">
      <c r="B279">
        <f t="shared" si="11"/>
        <v>0</v>
      </c>
      <c r="C279">
        <f t="shared" si="10"/>
        <v>26</v>
      </c>
      <c r="E279" s="25">
        <v>42</v>
      </c>
      <c r="F279" s="26" t="s">
        <v>158</v>
      </c>
      <c r="G279" s="27" t="s">
        <v>62</v>
      </c>
      <c r="H279" s="28"/>
      <c r="I279" s="28"/>
      <c r="J279" s="29"/>
      <c r="K279" s="25" t="s">
        <v>19</v>
      </c>
      <c r="L279" s="21"/>
      <c r="M279" s="34">
        <v>26</v>
      </c>
      <c r="N279" s="31"/>
      <c r="O279" s="32">
        <f>ROUND(M279*N279,2)</f>
        <v>0</v>
      </c>
      <c r="P279" s="35"/>
      <c r="Q279" s="14"/>
      <c r="R279" s="14"/>
      <c r="S279" s="14"/>
    </row>
    <row r="280" spans="2:19">
      <c r="B280">
        <f t="shared" si="11"/>
        <v>0</v>
      </c>
      <c r="C280">
        <f t="shared" si="10"/>
        <v>26</v>
      </c>
      <c r="E280" s="25" t="s">
        <v>16</v>
      </c>
      <c r="F280" s="26"/>
      <c r="G280" s="27"/>
      <c r="H280" s="28"/>
      <c r="I280" s="28"/>
      <c r="J280" s="29"/>
      <c r="K280" s="25"/>
      <c r="L280" s="21"/>
      <c r="M280" s="34"/>
      <c r="N280" s="31"/>
      <c r="O280" s="32"/>
      <c r="P280" s="35"/>
      <c r="Q280" s="14"/>
      <c r="R280" s="14"/>
      <c r="S280" s="14"/>
    </row>
    <row r="281" spans="2:19">
      <c r="B281">
        <f t="shared" si="11"/>
        <v>0</v>
      </c>
      <c r="C281">
        <f t="shared" si="10"/>
        <v>26</v>
      </c>
      <c r="E281" s="25">
        <v>43</v>
      </c>
      <c r="F281" s="26" t="s">
        <v>167</v>
      </c>
      <c r="G281" s="27" t="s">
        <v>109</v>
      </c>
      <c r="H281" s="28"/>
      <c r="I281" s="28"/>
      <c r="J281" s="29"/>
      <c r="K281" s="25" t="s">
        <v>19</v>
      </c>
      <c r="L281" s="21"/>
      <c r="M281" s="34">
        <v>24</v>
      </c>
      <c r="N281" s="31"/>
      <c r="O281" s="32">
        <f>ROUND(M281*N281,2)</f>
        <v>0</v>
      </c>
      <c r="P281" s="35"/>
      <c r="Q281" s="14"/>
      <c r="R281" s="14"/>
      <c r="S281" s="14"/>
    </row>
    <row r="282" spans="2:19">
      <c r="B282">
        <f t="shared" si="11"/>
        <v>0</v>
      </c>
      <c r="C282">
        <f t="shared" si="10"/>
        <v>26</v>
      </c>
      <c r="E282" s="25" t="s">
        <v>16</v>
      </c>
      <c r="F282" s="26"/>
      <c r="G282" s="27"/>
      <c r="H282" s="28"/>
      <c r="I282" s="28"/>
      <c r="J282" s="29"/>
      <c r="K282" s="25"/>
      <c r="L282" s="21"/>
      <c r="M282" s="34"/>
      <c r="N282" s="31"/>
      <c r="O282" s="32"/>
      <c r="P282" s="35"/>
      <c r="Q282" s="14"/>
      <c r="R282" s="14"/>
      <c r="S282" s="14"/>
    </row>
    <row r="283" spans="2:19">
      <c r="B283">
        <f t="shared" si="11"/>
        <v>0</v>
      </c>
      <c r="C283">
        <f t="shared" si="10"/>
        <v>26</v>
      </c>
      <c r="E283" s="25">
        <v>44</v>
      </c>
      <c r="F283" s="26" t="s">
        <v>163</v>
      </c>
      <c r="G283" s="27" t="s">
        <v>55</v>
      </c>
      <c r="H283" s="28"/>
      <c r="I283" s="28"/>
      <c r="J283" s="29"/>
      <c r="K283" s="25" t="s">
        <v>3</v>
      </c>
      <c r="L283" s="21"/>
      <c r="M283" s="34">
        <v>16</v>
      </c>
      <c r="N283" s="31"/>
      <c r="O283" s="32">
        <f>ROUND(M283*N283,2)</f>
        <v>0</v>
      </c>
      <c r="P283" s="35"/>
      <c r="Q283" s="14"/>
      <c r="R283" s="14"/>
      <c r="S283" s="14"/>
    </row>
    <row r="284" spans="2:19">
      <c r="B284">
        <f t="shared" si="11"/>
        <v>0</v>
      </c>
      <c r="C284">
        <f t="shared" si="10"/>
        <v>26</v>
      </c>
      <c r="E284" s="25" t="s">
        <v>16</v>
      </c>
      <c r="F284" s="26"/>
      <c r="G284" s="27"/>
      <c r="H284" s="28"/>
      <c r="I284" s="28"/>
      <c r="J284" s="29"/>
      <c r="K284" s="25"/>
      <c r="L284" s="21"/>
      <c r="M284" s="34"/>
      <c r="N284" s="31"/>
      <c r="O284" s="32"/>
      <c r="P284" s="35"/>
      <c r="Q284" s="14"/>
      <c r="R284" s="14"/>
      <c r="S284" s="14"/>
    </row>
    <row r="285" spans="2:19">
      <c r="B285">
        <f t="shared" si="11"/>
        <v>0</v>
      </c>
      <c r="C285">
        <f t="shared" si="10"/>
        <v>26</v>
      </c>
      <c r="E285" s="25">
        <v>45</v>
      </c>
      <c r="F285" s="26" t="s">
        <v>162</v>
      </c>
      <c r="G285" s="27" t="s">
        <v>54</v>
      </c>
      <c r="H285" s="28"/>
      <c r="I285" s="28"/>
      <c r="J285" s="29"/>
      <c r="K285" s="25" t="s">
        <v>3</v>
      </c>
      <c r="L285" s="21"/>
      <c r="M285" s="34">
        <v>4</v>
      </c>
      <c r="N285" s="31"/>
      <c r="O285" s="32">
        <f>ROUND(M285*N285,2)</f>
        <v>0</v>
      </c>
      <c r="P285" s="35"/>
      <c r="Q285" s="14"/>
      <c r="R285" s="14"/>
      <c r="S285" s="14"/>
    </row>
    <row r="286" spans="2:19">
      <c r="B286">
        <f t="shared" si="11"/>
        <v>0</v>
      </c>
      <c r="C286">
        <f t="shared" si="10"/>
        <v>26</v>
      </c>
      <c r="E286" s="25" t="s">
        <v>16</v>
      </c>
      <c r="F286" s="26"/>
      <c r="G286" s="27"/>
      <c r="H286" s="28"/>
      <c r="I286" s="28"/>
      <c r="J286" s="29"/>
      <c r="K286" s="25"/>
      <c r="L286" s="21"/>
      <c r="M286" s="34"/>
      <c r="N286" s="31"/>
      <c r="O286" s="32"/>
      <c r="P286" s="35"/>
      <c r="Q286" s="14"/>
      <c r="R286" s="14"/>
      <c r="S286" s="14"/>
    </row>
    <row r="287" spans="2:19">
      <c r="B287">
        <f t="shared" si="11"/>
        <v>0</v>
      </c>
      <c r="C287">
        <f t="shared" si="10"/>
        <v>26</v>
      </c>
      <c r="E287" s="25">
        <v>46</v>
      </c>
      <c r="F287" s="26" t="s">
        <v>164</v>
      </c>
      <c r="G287" s="27" t="s">
        <v>69</v>
      </c>
      <c r="H287" s="28"/>
      <c r="I287" s="28"/>
      <c r="J287" s="29"/>
      <c r="K287" s="25" t="s">
        <v>19</v>
      </c>
      <c r="L287" s="21"/>
      <c r="M287" s="34">
        <v>2</v>
      </c>
      <c r="N287" s="31"/>
      <c r="O287" s="32">
        <f>ROUND(M287*N287,2)</f>
        <v>0</v>
      </c>
      <c r="P287" s="35"/>
      <c r="Q287" s="14"/>
      <c r="R287" s="14"/>
      <c r="S287" s="14"/>
    </row>
    <row r="288" spans="2:19">
      <c r="B288">
        <f t="shared" si="11"/>
        <v>0</v>
      </c>
      <c r="C288">
        <f t="shared" si="10"/>
        <v>26</v>
      </c>
      <c r="E288" s="25" t="s">
        <v>16</v>
      </c>
      <c r="F288" s="26"/>
      <c r="G288" s="27"/>
      <c r="H288" s="28"/>
      <c r="I288" s="28"/>
      <c r="J288" s="29"/>
      <c r="K288" s="25"/>
      <c r="L288" s="21"/>
      <c r="M288" s="34"/>
      <c r="N288" s="31"/>
      <c r="O288" s="32"/>
      <c r="P288" s="35"/>
      <c r="Q288" s="14"/>
      <c r="R288" s="14"/>
      <c r="S288" s="14"/>
    </row>
    <row r="289" spans="2:19">
      <c r="B289">
        <f t="shared" si="11"/>
        <v>0</v>
      </c>
      <c r="C289">
        <f t="shared" si="10"/>
        <v>26</v>
      </c>
      <c r="E289" s="25">
        <v>47</v>
      </c>
      <c r="F289" s="26" t="s">
        <v>156</v>
      </c>
      <c r="G289" s="27" t="s">
        <v>57</v>
      </c>
      <c r="H289" s="28"/>
      <c r="I289" s="28"/>
      <c r="J289" s="29"/>
      <c r="K289" s="25" t="s">
        <v>19</v>
      </c>
      <c r="L289" s="21"/>
      <c r="M289" s="34">
        <v>2</v>
      </c>
      <c r="N289" s="31"/>
      <c r="O289" s="32">
        <f>ROUND(M289*N289,2)</f>
        <v>0</v>
      </c>
      <c r="P289" s="35"/>
      <c r="Q289" s="14"/>
      <c r="R289" s="14"/>
      <c r="S289" s="14"/>
    </row>
    <row r="290" spans="2:19">
      <c r="B290">
        <f t="shared" si="11"/>
        <v>0</v>
      </c>
      <c r="C290">
        <f t="shared" si="10"/>
        <v>26</v>
      </c>
      <c r="E290" s="25" t="s">
        <v>16</v>
      </c>
      <c r="F290" s="26"/>
      <c r="G290" s="27"/>
      <c r="H290" s="28"/>
      <c r="I290" s="28"/>
      <c r="J290" s="29"/>
      <c r="K290" s="25"/>
      <c r="L290" s="21"/>
      <c r="M290" s="34"/>
      <c r="N290" s="31"/>
      <c r="O290" s="32"/>
      <c r="P290" s="35"/>
      <c r="Q290" s="14"/>
      <c r="R290" s="14"/>
      <c r="S290" s="14"/>
    </row>
    <row r="291" spans="2:19">
      <c r="B291">
        <f t="shared" si="11"/>
        <v>0</v>
      </c>
      <c r="C291">
        <f t="shared" si="10"/>
        <v>26</v>
      </c>
      <c r="E291" s="25">
        <v>48</v>
      </c>
      <c r="F291" s="26" t="s">
        <v>156</v>
      </c>
      <c r="G291" s="27" t="s">
        <v>70</v>
      </c>
      <c r="H291" s="28"/>
      <c r="I291" s="28"/>
      <c r="J291" s="29"/>
      <c r="K291" s="25" t="s">
        <v>19</v>
      </c>
      <c r="L291" s="21"/>
      <c r="M291" s="34">
        <v>24</v>
      </c>
      <c r="N291" s="31"/>
      <c r="O291" s="32">
        <f>ROUND(M291*N291,2)</f>
        <v>0</v>
      </c>
      <c r="P291" s="35"/>
      <c r="Q291" s="14"/>
      <c r="R291" s="14"/>
      <c r="S291" s="14"/>
    </row>
    <row r="292" spans="2:19" hidden="1">
      <c r="B292">
        <f t="shared" si="11"/>
        <v>0</v>
      </c>
      <c r="C292">
        <f t="shared" si="10"/>
        <v>26</v>
      </c>
      <c r="E292" s="25" t="s">
        <v>16</v>
      </c>
      <c r="F292" s="26"/>
      <c r="G292" s="36"/>
      <c r="H292" s="37"/>
      <c r="I292" s="37"/>
      <c r="J292" s="33"/>
      <c r="K292" s="38"/>
      <c r="L292" s="36"/>
      <c r="M292" s="33"/>
      <c r="N292" s="31"/>
      <c r="O292" s="32"/>
      <c r="P292" s="35"/>
      <c r="Q292" s="14"/>
      <c r="R292" s="14"/>
      <c r="S292" s="14"/>
    </row>
    <row r="293" spans="2:19" hidden="1">
      <c r="B293">
        <f t="shared" si="11"/>
        <v>0</v>
      </c>
      <c r="C293">
        <f t="shared" si="10"/>
        <v>26</v>
      </c>
      <c r="E293" s="25">
        <v>57</v>
      </c>
      <c r="F293" s="26"/>
      <c r="G293" s="27" t="s">
        <v>67</v>
      </c>
      <c r="H293" s="28"/>
      <c r="I293" s="28"/>
      <c r="J293" s="29"/>
      <c r="K293" s="25" t="s">
        <v>3</v>
      </c>
      <c r="L293" s="21"/>
      <c r="M293" s="34">
        <v>0</v>
      </c>
      <c r="N293" s="31"/>
      <c r="O293" s="32"/>
      <c r="P293" s="35"/>
      <c r="Q293" s="14"/>
      <c r="R293" s="14"/>
      <c r="S293" s="14"/>
    </row>
    <row r="294" spans="2:19" hidden="1">
      <c r="B294">
        <f t="shared" si="11"/>
        <v>0</v>
      </c>
      <c r="C294">
        <f t="shared" si="10"/>
        <v>26</v>
      </c>
      <c r="E294" s="25" t="s">
        <v>16</v>
      </c>
      <c r="F294" s="26"/>
      <c r="G294" s="27"/>
      <c r="H294" s="28"/>
      <c r="I294" s="28"/>
      <c r="J294" s="29"/>
      <c r="K294" s="25"/>
      <c r="L294" s="21"/>
      <c r="M294" s="34"/>
      <c r="N294" s="31"/>
      <c r="O294" s="32"/>
      <c r="P294" s="35"/>
      <c r="Q294" s="14"/>
      <c r="R294" s="14"/>
      <c r="S294" s="14"/>
    </row>
    <row r="295" spans="2:19" hidden="1">
      <c r="B295">
        <f t="shared" si="11"/>
        <v>0</v>
      </c>
      <c r="C295">
        <f t="shared" si="10"/>
        <v>26</v>
      </c>
      <c r="E295" s="25">
        <v>58</v>
      </c>
      <c r="F295" s="26"/>
      <c r="G295" s="27" t="s">
        <v>110</v>
      </c>
      <c r="H295" s="28"/>
      <c r="I295" s="28"/>
      <c r="J295" s="29"/>
      <c r="K295" s="25" t="s">
        <v>3</v>
      </c>
      <c r="L295" s="21"/>
      <c r="M295" s="34">
        <v>0</v>
      </c>
      <c r="N295" s="31"/>
      <c r="O295" s="32"/>
      <c r="P295" s="35"/>
      <c r="Q295" s="14"/>
      <c r="R295" s="14"/>
      <c r="S295" s="14"/>
    </row>
    <row r="296" spans="2:19">
      <c r="B296">
        <f t="shared" si="11"/>
        <v>0</v>
      </c>
      <c r="C296">
        <f t="shared" si="10"/>
        <v>26</v>
      </c>
      <c r="E296" s="25" t="s">
        <v>16</v>
      </c>
      <c r="F296" s="26"/>
      <c r="G296" s="27"/>
      <c r="H296" s="28"/>
      <c r="I296" s="28"/>
      <c r="J296" s="29"/>
      <c r="K296" s="25"/>
      <c r="L296" s="21"/>
      <c r="M296" s="34"/>
      <c r="N296" s="31"/>
      <c r="O296" s="32"/>
      <c r="P296" s="35"/>
      <c r="Q296" s="14"/>
      <c r="R296" s="14"/>
      <c r="S296" s="14"/>
    </row>
    <row r="297" spans="2:19">
      <c r="B297">
        <f t="shared" si="11"/>
        <v>0</v>
      </c>
      <c r="C297">
        <f t="shared" si="10"/>
        <v>26</v>
      </c>
      <c r="E297" s="25" t="s">
        <v>16</v>
      </c>
      <c r="F297" s="26"/>
      <c r="G297" s="48" t="s">
        <v>111</v>
      </c>
      <c r="H297" s="28"/>
      <c r="I297" s="28"/>
      <c r="J297" s="29"/>
      <c r="K297" s="25"/>
      <c r="L297" s="21"/>
      <c r="M297" s="34"/>
      <c r="N297" s="31"/>
      <c r="O297" s="32"/>
      <c r="P297" s="35"/>
      <c r="Q297" s="14"/>
      <c r="R297" s="14"/>
      <c r="S297" s="14"/>
    </row>
    <row r="298" spans="2:19">
      <c r="B298">
        <f t="shared" si="11"/>
        <v>0</v>
      </c>
      <c r="C298">
        <f t="shared" si="10"/>
        <v>26</v>
      </c>
      <c r="E298" s="25">
        <v>49</v>
      </c>
      <c r="F298" s="26" t="s">
        <v>157</v>
      </c>
      <c r="G298" s="27" t="s">
        <v>112</v>
      </c>
      <c r="H298" s="28"/>
      <c r="I298" s="28"/>
      <c r="J298" s="29"/>
      <c r="K298" s="25" t="s">
        <v>30</v>
      </c>
      <c r="L298" s="21"/>
      <c r="M298" s="34">
        <v>32</v>
      </c>
      <c r="N298" s="31"/>
      <c r="O298" s="32">
        <f>ROUND(M298*N298,2)</f>
        <v>0</v>
      </c>
      <c r="P298" s="35"/>
      <c r="Q298" s="14"/>
      <c r="R298" s="14"/>
      <c r="S298" s="14"/>
    </row>
    <row r="299" spans="2:19">
      <c r="B299">
        <f t="shared" si="11"/>
        <v>0</v>
      </c>
      <c r="C299">
        <f t="shared" si="10"/>
        <v>26</v>
      </c>
      <c r="E299" s="25" t="s">
        <v>16</v>
      </c>
      <c r="F299" s="26"/>
      <c r="G299" s="27"/>
      <c r="H299" s="28"/>
      <c r="I299" s="28"/>
      <c r="J299" s="29"/>
      <c r="K299" s="25"/>
      <c r="L299" s="21"/>
      <c r="M299" s="34"/>
      <c r="N299" s="31"/>
      <c r="O299" s="32"/>
      <c r="P299" s="35"/>
      <c r="Q299" s="14"/>
      <c r="R299" s="14"/>
      <c r="S299" s="14"/>
    </row>
    <row r="300" spans="2:19">
      <c r="B300">
        <f t="shared" si="11"/>
        <v>0</v>
      </c>
      <c r="C300">
        <f t="shared" si="10"/>
        <v>26</v>
      </c>
      <c r="E300" s="25">
        <v>50</v>
      </c>
      <c r="F300" s="26" t="s">
        <v>158</v>
      </c>
      <c r="G300" s="27" t="s">
        <v>62</v>
      </c>
      <c r="H300" s="28"/>
      <c r="I300" s="28"/>
      <c r="J300" s="29"/>
      <c r="K300" s="25" t="s">
        <v>19</v>
      </c>
      <c r="L300" s="21"/>
      <c r="M300" s="34">
        <v>148</v>
      </c>
      <c r="N300" s="31"/>
      <c r="O300" s="32">
        <f>ROUND(M300*N300,2)</f>
        <v>0</v>
      </c>
      <c r="P300" s="35"/>
      <c r="Q300" s="14"/>
      <c r="R300" s="14"/>
      <c r="S300" s="14"/>
    </row>
    <row r="301" spans="2:19">
      <c r="B301">
        <f t="shared" si="11"/>
        <v>0</v>
      </c>
      <c r="C301">
        <f t="shared" si="10"/>
        <v>26</v>
      </c>
      <c r="E301" s="25" t="s">
        <v>16</v>
      </c>
      <c r="F301" s="26"/>
      <c r="G301" s="27"/>
      <c r="H301" s="28"/>
      <c r="I301" s="28"/>
      <c r="J301" s="29"/>
      <c r="K301" s="25"/>
      <c r="L301" s="21"/>
      <c r="M301" s="34"/>
      <c r="N301" s="31"/>
      <c r="O301" s="32"/>
      <c r="P301" s="35"/>
      <c r="Q301" s="14"/>
      <c r="R301" s="14"/>
      <c r="S301" s="14"/>
    </row>
    <row r="302" spans="2:19">
      <c r="B302">
        <f t="shared" si="11"/>
        <v>0</v>
      </c>
      <c r="C302">
        <f t="shared" si="10"/>
        <v>26</v>
      </c>
      <c r="E302" s="25">
        <v>51</v>
      </c>
      <c r="F302" s="26" t="s">
        <v>159</v>
      </c>
      <c r="G302" s="27" t="s">
        <v>68</v>
      </c>
      <c r="H302" s="28"/>
      <c r="I302" s="28"/>
      <c r="J302" s="29"/>
      <c r="K302" s="25" t="s">
        <v>19</v>
      </c>
      <c r="L302" s="21"/>
      <c r="M302" s="34">
        <v>148</v>
      </c>
      <c r="N302" s="31"/>
      <c r="O302" s="32">
        <f>ROUND(M302*N302,2)</f>
        <v>0</v>
      </c>
      <c r="P302" s="35"/>
      <c r="Q302" s="14"/>
      <c r="R302" s="14"/>
      <c r="S302" s="14"/>
    </row>
    <row r="303" spans="2:19">
      <c r="B303">
        <f t="shared" si="11"/>
        <v>0</v>
      </c>
      <c r="C303">
        <f t="shared" si="10"/>
        <v>26</v>
      </c>
      <c r="E303" s="25" t="s">
        <v>16</v>
      </c>
      <c r="F303" s="26"/>
      <c r="G303" s="27"/>
      <c r="H303" s="28"/>
      <c r="I303" s="28"/>
      <c r="J303" s="29"/>
      <c r="K303" s="25"/>
      <c r="L303" s="21"/>
      <c r="M303" s="34"/>
      <c r="N303" s="31"/>
      <c r="O303" s="32"/>
      <c r="P303" s="35"/>
      <c r="Q303" s="14"/>
      <c r="R303" s="14"/>
      <c r="S303" s="14"/>
    </row>
    <row r="304" spans="2:19">
      <c r="B304">
        <f t="shared" si="11"/>
        <v>0</v>
      </c>
      <c r="C304">
        <f t="shared" si="10"/>
        <v>26</v>
      </c>
      <c r="E304" s="25">
        <v>52</v>
      </c>
      <c r="F304" s="26" t="s">
        <v>160</v>
      </c>
      <c r="G304" s="27" t="s">
        <v>49</v>
      </c>
      <c r="H304" s="28"/>
      <c r="I304" s="28"/>
      <c r="J304" s="29"/>
      <c r="K304" s="25"/>
      <c r="L304" s="21"/>
      <c r="M304" s="34"/>
      <c r="N304" s="31"/>
      <c r="O304" s="32"/>
      <c r="P304" s="35"/>
      <c r="Q304" s="14"/>
      <c r="R304" s="14"/>
      <c r="S304" s="14"/>
    </row>
    <row r="305" spans="2:19">
      <c r="B305">
        <f t="shared" si="11"/>
        <v>0</v>
      </c>
      <c r="C305">
        <f t="shared" si="10"/>
        <v>26</v>
      </c>
      <c r="E305" s="25"/>
      <c r="F305" s="26"/>
      <c r="G305" s="27" t="s">
        <v>89</v>
      </c>
      <c r="H305" s="28"/>
      <c r="I305" s="28"/>
      <c r="J305" s="29"/>
      <c r="K305" s="25" t="s">
        <v>19</v>
      </c>
      <c r="L305" s="21"/>
      <c r="M305" s="34">
        <v>148</v>
      </c>
      <c r="N305" s="31"/>
      <c r="O305" s="32">
        <f>ROUND(M305*N305,2)</f>
        <v>0</v>
      </c>
      <c r="P305" s="35"/>
      <c r="Q305" s="14"/>
      <c r="R305" s="14"/>
      <c r="S305" s="14"/>
    </row>
    <row r="306" spans="2:19">
      <c r="B306">
        <f t="shared" si="11"/>
        <v>1</v>
      </c>
      <c r="C306">
        <f t="shared" si="10"/>
        <v>27</v>
      </c>
      <c r="E306" s="25"/>
      <c r="F306" s="26"/>
      <c r="G306" s="27"/>
      <c r="H306" s="28"/>
      <c r="I306" s="28"/>
      <c r="J306" s="29"/>
      <c r="K306" s="25"/>
      <c r="L306" s="21"/>
      <c r="M306" s="34"/>
      <c r="N306" s="31"/>
      <c r="O306" s="32"/>
      <c r="P306" s="35"/>
      <c r="Q306" s="14"/>
      <c r="R306" s="14"/>
      <c r="S306" s="14"/>
    </row>
    <row r="307" spans="2:19">
      <c r="B307">
        <f t="shared" si="11"/>
        <v>0</v>
      </c>
      <c r="C307">
        <f t="shared" si="10"/>
        <v>27</v>
      </c>
      <c r="E307" s="25">
        <v>53</v>
      </c>
      <c r="F307" s="26" t="s">
        <v>151</v>
      </c>
      <c r="G307" s="27" t="s">
        <v>113</v>
      </c>
      <c r="H307" s="28"/>
      <c r="I307" s="28"/>
      <c r="J307" s="29"/>
      <c r="K307" s="25"/>
      <c r="L307" s="21"/>
      <c r="M307" s="34"/>
      <c r="N307" s="31"/>
      <c r="O307" s="32"/>
      <c r="P307" s="35"/>
      <c r="Q307" s="14"/>
      <c r="R307" s="14"/>
      <c r="S307" s="14"/>
    </row>
    <row r="308" spans="2:19">
      <c r="B308">
        <f t="shared" si="11"/>
        <v>0</v>
      </c>
      <c r="C308">
        <f t="shared" si="10"/>
        <v>27</v>
      </c>
      <c r="E308" s="25"/>
      <c r="F308" s="26"/>
      <c r="G308" s="27" t="s">
        <v>146</v>
      </c>
      <c r="H308" s="28"/>
      <c r="I308" s="28"/>
      <c r="J308" s="29"/>
      <c r="K308" s="25" t="s">
        <v>19</v>
      </c>
      <c r="L308" s="21"/>
      <c r="M308" s="34">
        <v>148</v>
      </c>
      <c r="N308" s="31"/>
      <c r="O308" s="32">
        <f>ROUND(M308*N308,2)</f>
        <v>0</v>
      </c>
      <c r="P308" s="35"/>
      <c r="Q308" s="14"/>
      <c r="R308" s="14"/>
      <c r="S308" s="14"/>
    </row>
    <row r="309" spans="2:19">
      <c r="B309">
        <f t="shared" si="11"/>
        <v>1</v>
      </c>
      <c r="C309">
        <f t="shared" si="10"/>
        <v>28</v>
      </c>
      <c r="E309" s="25"/>
      <c r="F309" s="26"/>
      <c r="G309" s="36"/>
      <c r="H309" s="28"/>
      <c r="I309" s="28"/>
      <c r="J309" s="29"/>
      <c r="K309" s="25"/>
      <c r="L309" s="21"/>
      <c r="M309" s="34"/>
      <c r="N309" s="31"/>
      <c r="O309" s="32"/>
      <c r="P309" s="35"/>
      <c r="Q309" s="14"/>
      <c r="R309" s="14"/>
      <c r="S309" s="14"/>
    </row>
    <row r="310" spans="2:19">
      <c r="B310">
        <f t="shared" si="11"/>
        <v>0</v>
      </c>
      <c r="C310">
        <f t="shared" si="10"/>
        <v>28</v>
      </c>
      <c r="E310" s="25">
        <v>54</v>
      </c>
      <c r="F310" s="26" t="s">
        <v>152</v>
      </c>
      <c r="G310" s="27" t="s">
        <v>148</v>
      </c>
      <c r="H310" s="28"/>
      <c r="I310" s="28"/>
      <c r="J310" s="29"/>
      <c r="K310" s="25"/>
      <c r="L310" s="21"/>
      <c r="M310" s="34"/>
      <c r="N310" s="31"/>
      <c r="O310" s="32"/>
      <c r="P310" s="35"/>
      <c r="Q310" s="14"/>
      <c r="R310" s="14"/>
      <c r="S310" s="14"/>
    </row>
    <row r="311" spans="2:19">
      <c r="B311">
        <f t="shared" si="11"/>
        <v>0</v>
      </c>
      <c r="C311">
        <f t="shared" ref="C311:C340" si="12">C310+B311</f>
        <v>28</v>
      </c>
      <c r="E311" s="25" t="s">
        <v>16</v>
      </c>
      <c r="F311" s="26"/>
      <c r="G311" s="27"/>
      <c r="H311" s="28"/>
      <c r="I311" s="28"/>
      <c r="J311" s="29"/>
      <c r="K311" s="25" t="s">
        <v>24</v>
      </c>
      <c r="L311" s="21"/>
      <c r="M311" s="34">
        <v>7</v>
      </c>
      <c r="N311" s="31"/>
      <c r="O311" s="32">
        <f>ROUND(M311*N311,2)</f>
        <v>0</v>
      </c>
      <c r="P311" s="35"/>
      <c r="Q311" s="14"/>
      <c r="R311" s="14"/>
      <c r="S311" s="14"/>
    </row>
    <row r="312" spans="2:19">
      <c r="B312">
        <f t="shared" si="11"/>
        <v>0</v>
      </c>
      <c r="C312">
        <f t="shared" si="12"/>
        <v>28</v>
      </c>
      <c r="E312" s="25">
        <v>55</v>
      </c>
      <c r="F312" s="26" t="s">
        <v>151</v>
      </c>
      <c r="G312" s="27" t="s">
        <v>114</v>
      </c>
      <c r="H312" s="28"/>
      <c r="I312" s="28"/>
      <c r="J312" s="29"/>
      <c r="K312" s="25"/>
      <c r="L312" s="21"/>
      <c r="M312" s="34"/>
      <c r="N312" s="31"/>
      <c r="O312" s="32"/>
      <c r="P312" s="35"/>
      <c r="Q312" s="14"/>
      <c r="R312" s="14"/>
      <c r="S312" s="14"/>
    </row>
    <row r="313" spans="2:19">
      <c r="B313">
        <f t="shared" si="11"/>
        <v>0</v>
      </c>
      <c r="C313">
        <f t="shared" si="12"/>
        <v>28</v>
      </c>
      <c r="E313" s="25"/>
      <c r="F313" s="26"/>
      <c r="G313" s="27" t="s">
        <v>115</v>
      </c>
      <c r="H313" s="28"/>
      <c r="I313" s="28"/>
      <c r="J313" s="29"/>
      <c r="K313" s="25" t="s">
        <v>19</v>
      </c>
      <c r="L313" s="21"/>
      <c r="M313" s="34">
        <v>270.00000000000045</v>
      </c>
      <c r="N313" s="31"/>
      <c r="O313" s="32">
        <f>ROUND(M313*N313,2)</f>
        <v>0</v>
      </c>
      <c r="P313" s="35"/>
      <c r="Q313" s="14"/>
      <c r="R313" s="14"/>
      <c r="S313" s="14"/>
    </row>
    <row r="314" spans="2:19">
      <c r="B314">
        <f t="shared" si="11"/>
        <v>1</v>
      </c>
      <c r="C314">
        <f t="shared" si="12"/>
        <v>29</v>
      </c>
      <c r="E314" s="25"/>
      <c r="F314" s="26"/>
      <c r="G314" s="36"/>
      <c r="H314" s="37"/>
      <c r="I314" s="37"/>
      <c r="J314" s="33"/>
      <c r="K314" s="38"/>
      <c r="L314" s="36"/>
      <c r="M314" s="33"/>
      <c r="N314" s="31"/>
      <c r="O314" s="32"/>
      <c r="P314" s="35"/>
      <c r="Q314" s="14"/>
      <c r="R314" s="14"/>
      <c r="S314" s="14"/>
    </row>
    <row r="315" spans="2:19">
      <c r="B315">
        <f t="shared" si="11"/>
        <v>0</v>
      </c>
      <c r="C315">
        <f t="shared" si="12"/>
        <v>29</v>
      </c>
      <c r="E315" s="25">
        <v>56</v>
      </c>
      <c r="F315" s="26" t="s">
        <v>159</v>
      </c>
      <c r="G315" s="27" t="s">
        <v>116</v>
      </c>
      <c r="H315" s="28"/>
      <c r="I315" s="28"/>
      <c r="J315" s="29"/>
      <c r="K315" s="25"/>
      <c r="L315" s="21"/>
      <c r="M315" s="34"/>
      <c r="N315" s="31"/>
      <c r="O315" s="32"/>
      <c r="P315" s="35"/>
      <c r="Q315" s="14"/>
      <c r="R315" s="14"/>
      <c r="S315" s="14"/>
    </row>
    <row r="316" spans="2:19">
      <c r="B316">
        <f>IF(OR(E316&gt;0,E319=""),0,1)</f>
        <v>0</v>
      </c>
      <c r="C316">
        <f t="shared" si="12"/>
        <v>29</v>
      </c>
      <c r="E316" s="25" t="s">
        <v>16</v>
      </c>
      <c r="F316" s="26"/>
      <c r="G316" s="27" t="s">
        <v>117</v>
      </c>
      <c r="H316" s="28"/>
      <c r="I316" s="28"/>
      <c r="J316" s="29"/>
      <c r="K316" s="25" t="s">
        <v>19</v>
      </c>
      <c r="L316" s="21"/>
      <c r="M316" s="34">
        <v>270.00000000000045</v>
      </c>
      <c r="N316" s="31"/>
      <c r="O316" s="32">
        <f>ROUND(M316*N316,2)</f>
        <v>0</v>
      </c>
      <c r="P316" s="35"/>
      <c r="Q316" s="14"/>
      <c r="R316" s="14"/>
      <c r="S316" s="14"/>
    </row>
    <row r="317" spans="2:19">
      <c r="B317">
        <f>IF(OR(E319&gt;0,E318=""),0,1)</f>
        <v>1</v>
      </c>
      <c r="C317">
        <f t="shared" si="12"/>
        <v>30</v>
      </c>
      <c r="F317" s="26"/>
      <c r="G317" s="27"/>
      <c r="H317" s="28"/>
      <c r="I317" s="28"/>
      <c r="J317" s="29"/>
      <c r="K317" s="25"/>
      <c r="L317" s="21"/>
      <c r="M317" s="34"/>
      <c r="N317" s="31"/>
      <c r="O317" s="32"/>
      <c r="P317" s="35"/>
      <c r="Q317" s="14"/>
      <c r="R317" s="14"/>
      <c r="S317" s="14"/>
    </row>
    <row r="318" spans="2:19">
      <c r="B318" t="e">
        <f>IF(OR(E318&gt;0,#REF!=""),0,1)</f>
        <v>#REF!</v>
      </c>
      <c r="C318" t="e">
        <f t="shared" si="12"/>
        <v>#REF!</v>
      </c>
      <c r="E318" s="25">
        <v>57</v>
      </c>
      <c r="F318" s="26" t="s">
        <v>151</v>
      </c>
      <c r="G318" s="27" t="s">
        <v>118</v>
      </c>
      <c r="H318" s="28"/>
      <c r="I318" s="28"/>
      <c r="J318" s="29"/>
      <c r="K318" s="25"/>
      <c r="L318" s="21"/>
      <c r="M318" s="34"/>
      <c r="N318" s="31"/>
      <c r="O318" s="32"/>
      <c r="P318" s="35"/>
      <c r="Q318" s="14"/>
      <c r="R318" s="14"/>
      <c r="S318" s="14"/>
    </row>
    <row r="319" spans="2:19">
      <c r="B319" t="e">
        <f>IF(OR(#REF!&gt;0,E320=""),0,1)</f>
        <v>#REF!</v>
      </c>
      <c r="C319" t="e">
        <f t="shared" si="12"/>
        <v>#REF!</v>
      </c>
      <c r="E319" s="25"/>
      <c r="F319" s="26"/>
      <c r="G319" s="27" t="s">
        <v>119</v>
      </c>
      <c r="H319" s="28"/>
      <c r="I319" s="28"/>
      <c r="J319" s="29"/>
      <c r="K319" s="25" t="s">
        <v>19</v>
      </c>
      <c r="L319" s="21"/>
      <c r="M319" s="34">
        <v>1080</v>
      </c>
      <c r="N319" s="31"/>
      <c r="O319" s="32">
        <f>ROUND(M319*N319,2)</f>
        <v>0</v>
      </c>
      <c r="P319" s="35"/>
      <c r="Q319" s="14"/>
      <c r="R319" s="14"/>
      <c r="S319" s="14"/>
    </row>
    <row r="320" spans="2:19">
      <c r="B320">
        <f t="shared" si="11"/>
        <v>0</v>
      </c>
      <c r="C320" t="e">
        <f t="shared" si="12"/>
        <v>#REF!</v>
      </c>
      <c r="E320" s="25" t="s">
        <v>16</v>
      </c>
      <c r="F320" s="26"/>
      <c r="G320" s="27"/>
      <c r="H320" s="28"/>
      <c r="I320" s="28"/>
      <c r="J320" s="29"/>
      <c r="K320" s="25"/>
      <c r="L320" s="21"/>
      <c r="M320" s="34"/>
      <c r="N320" s="31"/>
      <c r="O320" s="32"/>
      <c r="P320" s="35"/>
      <c r="Q320" s="14"/>
      <c r="R320" s="14"/>
      <c r="S320" s="14"/>
    </row>
    <row r="321" spans="2:19">
      <c r="B321">
        <f t="shared" si="11"/>
        <v>0</v>
      </c>
      <c r="C321" t="e">
        <f t="shared" si="12"/>
        <v>#REF!</v>
      </c>
      <c r="E321" s="25">
        <v>58</v>
      </c>
      <c r="F321" s="26" t="s">
        <v>159</v>
      </c>
      <c r="G321" s="27" t="s">
        <v>120</v>
      </c>
      <c r="H321" s="28"/>
      <c r="I321" s="28"/>
      <c r="J321" s="29"/>
      <c r="K321" s="25" t="s">
        <v>19</v>
      </c>
      <c r="L321" s="21"/>
      <c r="M321" s="34">
        <v>1080</v>
      </c>
      <c r="N321" s="31"/>
      <c r="O321" s="32">
        <f>ROUND(M321*N321,2)</f>
        <v>0</v>
      </c>
      <c r="P321" s="35"/>
      <c r="Q321" s="14"/>
      <c r="R321" s="14"/>
      <c r="S321" s="14"/>
    </row>
    <row r="322" spans="2:19">
      <c r="B322">
        <f t="shared" si="11"/>
        <v>0</v>
      </c>
      <c r="C322" t="e">
        <f t="shared" si="12"/>
        <v>#REF!</v>
      </c>
      <c r="E322" s="25" t="s">
        <v>16</v>
      </c>
      <c r="F322" s="26"/>
      <c r="G322" s="27"/>
      <c r="H322" s="28"/>
      <c r="I322" s="28"/>
      <c r="J322" s="29"/>
      <c r="K322" s="25"/>
      <c r="L322" s="21"/>
      <c r="M322" s="34"/>
      <c r="N322" s="31"/>
      <c r="O322" s="32"/>
      <c r="P322" s="35"/>
      <c r="Q322" s="14"/>
      <c r="R322" s="14"/>
      <c r="S322" s="14"/>
    </row>
    <row r="323" spans="2:19">
      <c r="B323">
        <f t="shared" ref="B323:B340" si="13">IF(OR(E323&gt;0,E324=""),0,1)</f>
        <v>0</v>
      </c>
      <c r="C323" t="e">
        <f t="shared" si="12"/>
        <v>#REF!</v>
      </c>
      <c r="E323" s="25">
        <v>59</v>
      </c>
      <c r="F323" s="26" t="s">
        <v>151</v>
      </c>
      <c r="G323" s="27" t="s">
        <v>114</v>
      </c>
      <c r="H323" s="28"/>
      <c r="I323" s="28"/>
      <c r="J323" s="29"/>
      <c r="K323" s="25"/>
      <c r="L323" s="21"/>
      <c r="M323" s="34"/>
      <c r="N323" s="31"/>
      <c r="O323" s="32"/>
      <c r="P323" s="35"/>
      <c r="Q323" s="14"/>
      <c r="R323" s="14"/>
      <c r="S323" s="14"/>
    </row>
    <row r="324" spans="2:19">
      <c r="B324">
        <f t="shared" si="13"/>
        <v>0</v>
      </c>
      <c r="C324" t="e">
        <f t="shared" si="12"/>
        <v>#REF!</v>
      </c>
      <c r="E324" s="25" t="s">
        <v>16</v>
      </c>
      <c r="F324" s="26"/>
      <c r="G324" s="27" t="s">
        <v>121</v>
      </c>
      <c r="H324" s="28"/>
      <c r="I324" s="28"/>
      <c r="J324" s="29"/>
      <c r="K324" s="25" t="s">
        <v>19</v>
      </c>
      <c r="L324" s="21"/>
      <c r="M324" s="34">
        <v>811</v>
      </c>
      <c r="N324" s="31"/>
      <c r="O324" s="32">
        <f>ROUND(M324*N324,2)</f>
        <v>0</v>
      </c>
      <c r="P324" s="35"/>
      <c r="Q324" s="14"/>
      <c r="R324" s="14"/>
      <c r="S324" s="14"/>
    </row>
    <row r="325" spans="2:19">
      <c r="B325">
        <f t="shared" si="13"/>
        <v>0</v>
      </c>
      <c r="C325" t="e">
        <f t="shared" si="12"/>
        <v>#REF!</v>
      </c>
      <c r="E325" s="25" t="s">
        <v>16</v>
      </c>
      <c r="F325" s="26"/>
      <c r="G325" s="27"/>
      <c r="H325" s="28"/>
      <c r="I325" s="28"/>
      <c r="J325" s="29"/>
      <c r="K325" s="25"/>
      <c r="L325" s="21"/>
      <c r="M325" s="34"/>
      <c r="N325" s="31"/>
      <c r="O325" s="32"/>
      <c r="P325" s="35"/>
      <c r="Q325" s="14"/>
      <c r="R325" s="14"/>
      <c r="S325" s="14"/>
    </row>
    <row r="326" spans="2:19">
      <c r="B326">
        <f t="shared" si="13"/>
        <v>0</v>
      </c>
      <c r="C326" t="e">
        <f t="shared" si="12"/>
        <v>#REF!</v>
      </c>
      <c r="E326" s="25">
        <v>60</v>
      </c>
      <c r="F326" s="26" t="s">
        <v>152</v>
      </c>
      <c r="G326" s="27" t="s">
        <v>122</v>
      </c>
      <c r="H326" s="28"/>
      <c r="I326" s="28"/>
      <c r="J326" s="29"/>
      <c r="K326" s="25" t="s">
        <v>24</v>
      </c>
      <c r="L326" s="21"/>
      <c r="M326" s="34">
        <v>284</v>
      </c>
      <c r="N326" s="31"/>
      <c r="O326" s="32">
        <f>ROUND(M326*N326,2)</f>
        <v>0</v>
      </c>
      <c r="P326" s="35"/>
      <c r="Q326" s="14"/>
      <c r="R326" s="35"/>
      <c r="S326" s="14"/>
    </row>
    <row r="327" spans="2:19">
      <c r="B327">
        <f t="shared" si="13"/>
        <v>0</v>
      </c>
      <c r="C327" t="e">
        <f t="shared" si="12"/>
        <v>#REF!</v>
      </c>
      <c r="E327" s="25" t="s">
        <v>16</v>
      </c>
      <c r="F327" s="26"/>
      <c r="G327" s="27" t="s">
        <v>123</v>
      </c>
      <c r="H327" s="28"/>
      <c r="I327" s="28"/>
      <c r="J327" s="29"/>
      <c r="K327" s="25"/>
      <c r="L327" s="21"/>
      <c r="M327" s="34"/>
      <c r="N327" s="31"/>
      <c r="O327" s="32"/>
      <c r="P327" s="35"/>
      <c r="Q327" s="14"/>
      <c r="R327" s="35"/>
      <c r="S327" s="14"/>
    </row>
    <row r="328" spans="2:19">
      <c r="B328">
        <f t="shared" si="13"/>
        <v>0</v>
      </c>
      <c r="C328" t="e">
        <f t="shared" si="12"/>
        <v>#REF!</v>
      </c>
      <c r="E328" s="25" t="s">
        <v>16</v>
      </c>
      <c r="F328" s="26"/>
      <c r="G328" s="27"/>
      <c r="H328" s="28"/>
      <c r="I328" s="28"/>
      <c r="J328" s="29"/>
      <c r="K328" s="25"/>
      <c r="L328" s="21"/>
      <c r="M328" s="34"/>
      <c r="N328" s="31"/>
      <c r="O328" s="32"/>
      <c r="P328" s="35"/>
      <c r="Q328" s="14"/>
      <c r="R328" s="35"/>
      <c r="S328" s="14"/>
    </row>
    <row r="329" spans="2:19">
      <c r="B329">
        <f t="shared" si="13"/>
        <v>0</v>
      </c>
      <c r="C329" t="e">
        <f t="shared" si="12"/>
        <v>#REF!</v>
      </c>
      <c r="E329" s="25">
        <v>61</v>
      </c>
      <c r="F329" s="26" t="s">
        <v>151</v>
      </c>
      <c r="G329" s="27" t="s">
        <v>114</v>
      </c>
      <c r="H329" s="28"/>
      <c r="I329" s="28"/>
      <c r="J329" s="29"/>
      <c r="K329" s="25"/>
      <c r="L329" s="21"/>
      <c r="M329" s="34"/>
      <c r="N329" s="31"/>
      <c r="O329" s="32"/>
      <c r="P329" s="35"/>
      <c r="Q329" s="14"/>
      <c r="R329" s="35"/>
      <c r="S329" s="14"/>
    </row>
    <row r="330" spans="2:19">
      <c r="B330">
        <f t="shared" si="13"/>
        <v>0</v>
      </c>
      <c r="C330" t="e">
        <f t="shared" si="12"/>
        <v>#REF!</v>
      </c>
      <c r="E330" s="25" t="s">
        <v>16</v>
      </c>
      <c r="F330" s="26"/>
      <c r="G330" s="27" t="s">
        <v>124</v>
      </c>
      <c r="H330" s="28"/>
      <c r="I330" s="28"/>
      <c r="J330" s="29"/>
      <c r="K330" s="25" t="s">
        <v>19</v>
      </c>
      <c r="L330" s="21"/>
      <c r="M330" s="34">
        <v>1891</v>
      </c>
      <c r="N330" s="31"/>
      <c r="O330" s="32">
        <f>ROUND(M330*N330,2)</f>
        <v>0</v>
      </c>
      <c r="P330" s="35"/>
      <c r="Q330" s="14"/>
      <c r="R330" s="35"/>
      <c r="S330" s="14"/>
    </row>
    <row r="331" spans="2:19">
      <c r="B331">
        <f t="shared" si="13"/>
        <v>1</v>
      </c>
      <c r="C331" t="e">
        <f t="shared" si="12"/>
        <v>#REF!</v>
      </c>
      <c r="E331" s="25"/>
      <c r="F331" s="26"/>
      <c r="G331" s="27"/>
      <c r="H331" s="28"/>
      <c r="I331" s="28"/>
      <c r="J331" s="29"/>
      <c r="K331" s="25"/>
      <c r="L331" s="21"/>
      <c r="M331" s="34"/>
      <c r="N331" s="31"/>
      <c r="O331" s="32"/>
      <c r="P331" s="35"/>
      <c r="Q331" s="14"/>
      <c r="R331" s="35"/>
      <c r="S331" s="14"/>
    </row>
    <row r="332" spans="2:19">
      <c r="B332">
        <f t="shared" si="13"/>
        <v>0</v>
      </c>
      <c r="C332" t="e">
        <f t="shared" si="12"/>
        <v>#REF!</v>
      </c>
      <c r="E332" s="25">
        <v>62</v>
      </c>
      <c r="F332" s="26" t="s">
        <v>161</v>
      </c>
      <c r="G332" s="27" t="s">
        <v>125</v>
      </c>
      <c r="H332" s="28"/>
      <c r="I332" s="28"/>
      <c r="J332" s="29"/>
      <c r="K332" s="25" t="s">
        <v>19</v>
      </c>
      <c r="L332" s="21"/>
      <c r="M332" s="34">
        <v>1834</v>
      </c>
      <c r="N332" s="31"/>
      <c r="O332" s="32">
        <f>ROUND(M332*N332,2)</f>
        <v>0</v>
      </c>
      <c r="P332" s="35"/>
      <c r="Q332" s="14"/>
      <c r="R332" s="35"/>
      <c r="S332" s="14"/>
    </row>
    <row r="333" spans="2:19">
      <c r="B333">
        <f t="shared" si="13"/>
        <v>0</v>
      </c>
      <c r="C333" t="e">
        <f t="shared" si="12"/>
        <v>#REF!</v>
      </c>
      <c r="E333" s="25"/>
      <c r="F333" s="26"/>
      <c r="G333" s="27" t="s">
        <v>123</v>
      </c>
      <c r="H333" s="28"/>
      <c r="I333" s="28"/>
      <c r="J333" s="29"/>
      <c r="K333" s="25"/>
      <c r="L333" s="21"/>
      <c r="M333" s="34"/>
      <c r="N333" s="31"/>
      <c r="O333" s="32"/>
      <c r="P333" s="35"/>
      <c r="Q333" s="14"/>
      <c r="R333" s="35"/>
      <c r="S333" s="14"/>
    </row>
    <row r="334" spans="2:19">
      <c r="B334">
        <f t="shared" si="13"/>
        <v>0</v>
      </c>
      <c r="C334" t="e">
        <f t="shared" si="12"/>
        <v>#REF!</v>
      </c>
      <c r="E334" s="25" t="s">
        <v>16</v>
      </c>
      <c r="F334" s="26"/>
      <c r="G334" s="27"/>
      <c r="H334" s="28"/>
      <c r="I334" s="28"/>
      <c r="J334" s="29"/>
      <c r="K334" s="25"/>
      <c r="L334" s="21"/>
      <c r="M334" s="34"/>
      <c r="N334" s="31"/>
      <c r="O334" s="32"/>
      <c r="P334" s="35"/>
      <c r="Q334" s="14"/>
      <c r="R334" s="14"/>
      <c r="S334" s="14"/>
    </row>
    <row r="335" spans="2:19">
      <c r="B335">
        <f t="shared" si="13"/>
        <v>0</v>
      </c>
      <c r="C335" t="e">
        <f t="shared" si="12"/>
        <v>#REF!</v>
      </c>
      <c r="E335" s="25" t="s">
        <v>16</v>
      </c>
      <c r="F335" s="26"/>
      <c r="G335" s="73" t="s">
        <v>126</v>
      </c>
      <c r="H335" s="74"/>
      <c r="I335" s="74"/>
      <c r="J335" s="75"/>
      <c r="K335" s="25"/>
      <c r="L335" s="21"/>
      <c r="M335" s="34"/>
      <c r="N335" s="31"/>
      <c r="O335" s="32"/>
      <c r="P335" s="35"/>
      <c r="Q335" s="14"/>
      <c r="R335" s="14"/>
      <c r="S335" s="14"/>
    </row>
    <row r="336" spans="2:19">
      <c r="B336">
        <f t="shared" si="13"/>
        <v>0</v>
      </c>
      <c r="C336" t="e">
        <f t="shared" si="12"/>
        <v>#REF!</v>
      </c>
      <c r="E336" s="25" t="s">
        <v>16</v>
      </c>
      <c r="F336" s="26"/>
      <c r="G336" s="27"/>
      <c r="H336" s="28"/>
      <c r="I336" s="28"/>
      <c r="J336" s="29"/>
      <c r="K336" s="25"/>
      <c r="L336" s="21"/>
      <c r="M336" s="34"/>
      <c r="N336" s="31"/>
      <c r="O336" s="32"/>
      <c r="P336" s="35"/>
      <c r="Q336" s="14"/>
      <c r="R336" s="14"/>
      <c r="S336" s="14"/>
    </row>
    <row r="337" spans="2:19">
      <c r="B337">
        <f t="shared" si="13"/>
        <v>0</v>
      </c>
      <c r="C337" t="e">
        <f t="shared" si="12"/>
        <v>#REF!</v>
      </c>
      <c r="E337" s="25">
        <v>63</v>
      </c>
      <c r="F337" s="26" t="s">
        <v>157</v>
      </c>
      <c r="G337" s="27" t="s">
        <v>127</v>
      </c>
      <c r="H337" s="28"/>
      <c r="I337" s="28"/>
      <c r="J337" s="29"/>
      <c r="K337" s="25" t="s">
        <v>30</v>
      </c>
      <c r="L337" s="21"/>
      <c r="M337" s="34">
        <v>15</v>
      </c>
      <c r="N337" s="31"/>
      <c r="O337" s="32">
        <f>ROUND(M337*N337,2)</f>
        <v>0</v>
      </c>
      <c r="P337" s="35"/>
      <c r="Q337" s="14"/>
      <c r="R337" s="14"/>
      <c r="S337" s="14"/>
    </row>
    <row r="338" spans="2:19">
      <c r="B338">
        <f t="shared" si="13"/>
        <v>0</v>
      </c>
      <c r="C338" t="e">
        <f t="shared" si="12"/>
        <v>#REF!</v>
      </c>
      <c r="E338" s="25" t="s">
        <v>16</v>
      </c>
      <c r="F338" s="26"/>
      <c r="G338" s="27"/>
      <c r="H338" s="28"/>
      <c r="I338" s="28"/>
      <c r="J338" s="29"/>
      <c r="K338" s="25"/>
      <c r="L338" s="21"/>
      <c r="M338" s="34"/>
      <c r="N338" s="31"/>
      <c r="O338" s="32"/>
      <c r="P338" s="35"/>
      <c r="Q338" s="14"/>
      <c r="R338" s="14"/>
      <c r="S338" s="14"/>
    </row>
    <row r="339" spans="2:19">
      <c r="B339">
        <f t="shared" si="13"/>
        <v>0</v>
      </c>
      <c r="C339" t="e">
        <f t="shared" si="12"/>
        <v>#REF!</v>
      </c>
      <c r="E339" s="25">
        <v>64</v>
      </c>
      <c r="F339" s="26" t="s">
        <v>157</v>
      </c>
      <c r="G339" s="27" t="s">
        <v>128</v>
      </c>
      <c r="H339" s="28"/>
      <c r="I339" s="28"/>
      <c r="J339" s="29"/>
      <c r="K339" s="25" t="s">
        <v>30</v>
      </c>
      <c r="L339" s="21"/>
      <c r="M339" s="34">
        <v>23</v>
      </c>
      <c r="N339" s="31"/>
      <c r="O339" s="32">
        <f>ROUND(M339*N339,2)</f>
        <v>0</v>
      </c>
      <c r="P339" s="35"/>
      <c r="Q339" s="14"/>
      <c r="R339" s="14"/>
      <c r="S339" s="14"/>
    </row>
    <row r="340" spans="2:19">
      <c r="B340">
        <f t="shared" si="13"/>
        <v>0</v>
      </c>
      <c r="C340" t="e">
        <f t="shared" si="12"/>
        <v>#REF!</v>
      </c>
      <c r="E340" s="25" t="s">
        <v>16</v>
      </c>
      <c r="F340" s="26"/>
      <c r="G340" s="27"/>
      <c r="H340" s="28"/>
      <c r="I340" s="28"/>
      <c r="J340" s="29"/>
      <c r="K340" s="25"/>
      <c r="L340" s="21"/>
      <c r="M340" s="34"/>
      <c r="N340" s="31"/>
      <c r="O340" s="32"/>
      <c r="P340" s="35"/>
      <c r="Q340" s="14"/>
      <c r="R340" s="14"/>
      <c r="S340" s="14"/>
    </row>
    <row r="341" spans="2:19">
      <c r="B341">
        <f t="shared" ref="B341" si="14">IF(E341&gt;0,1,0)</f>
        <v>1</v>
      </c>
      <c r="C341">
        <v>78</v>
      </c>
      <c r="E341" s="25">
        <v>65</v>
      </c>
      <c r="F341" s="26" t="s">
        <v>157</v>
      </c>
      <c r="G341" s="27" t="s">
        <v>129</v>
      </c>
      <c r="H341" s="28"/>
      <c r="I341" s="28"/>
      <c r="J341" s="29"/>
      <c r="K341" s="25" t="s">
        <v>30</v>
      </c>
      <c r="L341" s="21"/>
      <c r="M341" s="34">
        <v>23</v>
      </c>
      <c r="N341" s="31"/>
      <c r="O341" s="32">
        <f>ROUND(M341*N341,2)</f>
        <v>0</v>
      </c>
      <c r="P341" s="35"/>
      <c r="Q341" s="14"/>
      <c r="R341" s="14"/>
      <c r="S341" s="14"/>
    </row>
    <row r="342" spans="2:19">
      <c r="B342">
        <f>IF(OR(E342&gt;0,E343=""),0,1)</f>
        <v>0</v>
      </c>
      <c r="C342">
        <f>C341+B342</f>
        <v>78</v>
      </c>
      <c r="E342" s="25" t="s">
        <v>16</v>
      </c>
      <c r="F342" s="26"/>
      <c r="G342" s="27"/>
      <c r="H342" s="28"/>
      <c r="I342" s="28"/>
      <c r="J342" s="29"/>
      <c r="K342" s="25"/>
      <c r="L342" s="21"/>
      <c r="M342" s="34"/>
      <c r="N342" s="31"/>
      <c r="O342" s="32"/>
      <c r="P342" s="35"/>
      <c r="Q342" s="14"/>
      <c r="R342" s="14"/>
      <c r="S342" s="14"/>
    </row>
    <row r="343" spans="2:19">
      <c r="B343">
        <f>IF(OR(E343&gt;0,E344=""),0,1)</f>
        <v>0</v>
      </c>
      <c r="C343">
        <f t="shared" ref="C343:C406" si="15">C342+B343</f>
        <v>78</v>
      </c>
      <c r="E343" s="25">
        <v>66</v>
      </c>
      <c r="F343" s="26" t="s">
        <v>157</v>
      </c>
      <c r="G343" s="27" t="s">
        <v>130</v>
      </c>
      <c r="H343" s="28"/>
      <c r="I343" s="28"/>
      <c r="J343" s="29"/>
      <c r="K343" s="25" t="s">
        <v>30</v>
      </c>
      <c r="L343" s="21"/>
      <c r="M343" s="34">
        <v>38</v>
      </c>
      <c r="N343" s="31"/>
      <c r="O343" s="32">
        <f>ROUND(M343*N343,2)</f>
        <v>0</v>
      </c>
      <c r="P343" s="35"/>
      <c r="Q343" s="14"/>
      <c r="R343" s="14"/>
      <c r="S343" s="14"/>
    </row>
    <row r="344" spans="2:19">
      <c r="B344">
        <f t="shared" ref="B344:B406" si="16">IF(OR(E344&gt;0,E345=""),0,1)</f>
        <v>0</v>
      </c>
      <c r="C344">
        <f t="shared" si="15"/>
        <v>78</v>
      </c>
      <c r="E344" s="25" t="s">
        <v>16</v>
      </c>
      <c r="F344" s="26"/>
      <c r="G344" s="27"/>
      <c r="H344" s="28"/>
      <c r="I344" s="28"/>
      <c r="J344" s="29"/>
      <c r="K344" s="25"/>
      <c r="L344" s="21"/>
      <c r="M344" s="34"/>
      <c r="N344" s="31"/>
      <c r="O344" s="32"/>
      <c r="P344" s="35"/>
      <c r="Q344" s="14"/>
      <c r="R344" s="14"/>
      <c r="S344" s="14"/>
    </row>
    <row r="345" spans="2:19" hidden="1">
      <c r="B345">
        <f t="shared" si="16"/>
        <v>0</v>
      </c>
      <c r="C345">
        <f t="shared" si="15"/>
        <v>78</v>
      </c>
      <c r="E345" s="25">
        <v>69</v>
      </c>
      <c r="F345" s="26"/>
      <c r="G345" s="27"/>
      <c r="H345" s="49"/>
      <c r="I345" s="28"/>
      <c r="J345" s="29"/>
      <c r="K345" s="25"/>
      <c r="L345" s="21"/>
      <c r="M345" s="45"/>
      <c r="N345" s="31"/>
      <c r="O345" s="32"/>
      <c r="P345" s="35"/>
      <c r="Q345" s="14"/>
      <c r="R345" s="14"/>
      <c r="S345" s="14"/>
    </row>
    <row r="346" spans="2:19" hidden="1">
      <c r="B346">
        <f t="shared" si="16"/>
        <v>0</v>
      </c>
      <c r="C346">
        <f t="shared" si="15"/>
        <v>78</v>
      </c>
      <c r="E346" s="25" t="s">
        <v>16</v>
      </c>
      <c r="F346" s="26"/>
      <c r="G346" s="27"/>
      <c r="H346" s="49"/>
      <c r="I346" s="28"/>
      <c r="J346" s="29"/>
      <c r="K346" s="25"/>
      <c r="L346" s="21"/>
      <c r="M346" s="45"/>
      <c r="N346" s="31"/>
      <c r="O346" s="32"/>
      <c r="P346" s="35"/>
      <c r="Q346" s="51"/>
      <c r="R346" s="14"/>
      <c r="S346" s="14"/>
    </row>
    <row r="347" spans="2:19" hidden="1">
      <c r="B347">
        <f t="shared" si="16"/>
        <v>0</v>
      </c>
      <c r="C347">
        <f t="shared" si="15"/>
        <v>78</v>
      </c>
      <c r="E347" s="25" t="s">
        <v>16</v>
      </c>
      <c r="F347" s="26"/>
      <c r="G347" s="36"/>
      <c r="H347" s="37"/>
      <c r="I347" s="37"/>
      <c r="J347" s="33"/>
      <c r="K347" s="38"/>
      <c r="L347" s="36"/>
      <c r="M347" s="33"/>
      <c r="N347" s="31"/>
      <c r="O347" s="32"/>
      <c r="P347" s="35"/>
      <c r="Q347" s="51"/>
      <c r="R347" s="14"/>
      <c r="S347" s="14"/>
    </row>
    <row r="348" spans="2:19" hidden="1">
      <c r="B348">
        <f t="shared" si="16"/>
        <v>0</v>
      </c>
      <c r="C348">
        <f t="shared" si="15"/>
        <v>78</v>
      </c>
      <c r="E348" s="25" t="s">
        <v>16</v>
      </c>
      <c r="F348" s="26"/>
      <c r="G348" s="52" t="s">
        <v>131</v>
      </c>
      <c r="H348" s="49"/>
      <c r="I348" s="28"/>
      <c r="J348" s="29"/>
      <c r="K348" s="25"/>
      <c r="L348" s="21"/>
      <c r="M348" s="45"/>
      <c r="N348" s="31"/>
      <c r="O348" s="32"/>
      <c r="P348" s="35"/>
      <c r="Q348" s="51"/>
      <c r="R348" s="14"/>
      <c r="S348" s="14"/>
    </row>
    <row r="349" spans="2:19" hidden="1">
      <c r="B349">
        <f t="shared" si="16"/>
        <v>0</v>
      </c>
      <c r="C349">
        <f t="shared" si="15"/>
        <v>78</v>
      </c>
      <c r="E349" s="25" t="s">
        <v>16</v>
      </c>
      <c r="F349" s="26"/>
      <c r="G349" s="52" t="s">
        <v>132</v>
      </c>
      <c r="H349" s="49"/>
      <c r="I349" s="28"/>
      <c r="J349" s="29"/>
      <c r="K349" s="25"/>
      <c r="L349" s="21"/>
      <c r="M349" s="45"/>
      <c r="N349" s="31"/>
      <c r="O349" s="32"/>
      <c r="P349" s="35"/>
      <c r="Q349" s="51"/>
      <c r="R349" s="14"/>
      <c r="S349" s="14"/>
    </row>
    <row r="350" spans="2:19" hidden="1">
      <c r="B350">
        <f t="shared" si="16"/>
        <v>0</v>
      </c>
      <c r="C350">
        <f t="shared" si="15"/>
        <v>78</v>
      </c>
      <c r="E350" s="25" t="s">
        <v>16</v>
      </c>
      <c r="F350" s="26"/>
      <c r="G350" s="52" t="s">
        <v>133</v>
      </c>
      <c r="H350" s="49"/>
      <c r="I350" s="28"/>
      <c r="J350" s="29"/>
      <c r="K350" s="25" t="s">
        <v>3</v>
      </c>
      <c r="L350" s="21"/>
      <c r="M350" s="45">
        <v>0</v>
      </c>
      <c r="N350" s="31"/>
      <c r="O350" s="32"/>
      <c r="P350" s="35"/>
      <c r="Q350" s="51"/>
      <c r="R350" s="14"/>
      <c r="S350" s="14"/>
    </row>
    <row r="351" spans="2:19" hidden="1">
      <c r="B351">
        <f t="shared" si="16"/>
        <v>0</v>
      </c>
      <c r="C351">
        <f t="shared" si="15"/>
        <v>78</v>
      </c>
      <c r="E351" s="25" t="s">
        <v>16</v>
      </c>
      <c r="F351" s="26"/>
      <c r="G351" s="52"/>
      <c r="H351" s="49"/>
      <c r="I351" s="28"/>
      <c r="J351" s="29"/>
      <c r="K351" s="25"/>
      <c r="L351" s="21"/>
      <c r="M351" s="45"/>
      <c r="N351" s="31"/>
      <c r="O351" s="32"/>
      <c r="P351" s="35"/>
      <c r="Q351" s="51"/>
      <c r="R351" s="14"/>
      <c r="S351" s="14"/>
    </row>
    <row r="352" spans="2:19" hidden="1">
      <c r="B352">
        <f t="shared" si="16"/>
        <v>0</v>
      </c>
      <c r="C352">
        <f t="shared" si="15"/>
        <v>78</v>
      </c>
      <c r="E352" s="25">
        <v>78</v>
      </c>
      <c r="F352" s="26"/>
      <c r="G352" s="52" t="s">
        <v>134</v>
      </c>
      <c r="H352" s="49"/>
      <c r="I352" s="28"/>
      <c r="J352" s="29"/>
      <c r="K352" s="25"/>
      <c r="L352" s="21"/>
      <c r="M352" s="45"/>
      <c r="N352" s="31"/>
      <c r="O352" s="32"/>
      <c r="P352" s="35"/>
      <c r="Q352" s="51"/>
      <c r="R352" s="14"/>
      <c r="S352" s="14"/>
    </row>
    <row r="353" spans="2:19" hidden="1">
      <c r="B353">
        <f t="shared" si="16"/>
        <v>0</v>
      </c>
      <c r="C353">
        <f t="shared" si="15"/>
        <v>78</v>
      </c>
      <c r="E353" s="25" t="s">
        <v>16</v>
      </c>
      <c r="F353" s="26"/>
      <c r="G353" s="52" t="s">
        <v>135</v>
      </c>
      <c r="H353" s="49" t="s">
        <v>136</v>
      </c>
      <c r="I353" s="28"/>
      <c r="J353" s="29"/>
      <c r="K353" s="25" t="s">
        <v>30</v>
      </c>
      <c r="L353" s="21"/>
      <c r="M353" s="45"/>
      <c r="N353" s="31"/>
      <c r="O353" s="32"/>
      <c r="P353" s="35"/>
      <c r="Q353" s="51"/>
      <c r="R353" s="14"/>
      <c r="S353" s="14"/>
    </row>
    <row r="354" spans="2:19" hidden="1">
      <c r="B354">
        <f t="shared" si="16"/>
        <v>0</v>
      </c>
      <c r="C354">
        <f t="shared" si="15"/>
        <v>78</v>
      </c>
      <c r="E354" s="25" t="s">
        <v>16</v>
      </c>
      <c r="F354" s="26"/>
      <c r="G354" s="52"/>
      <c r="H354" s="49"/>
      <c r="I354" s="28"/>
      <c r="J354" s="29"/>
      <c r="K354" s="25"/>
      <c r="L354" s="21"/>
      <c r="M354" s="45"/>
      <c r="N354" s="31"/>
      <c r="O354" s="32"/>
      <c r="P354" s="35"/>
      <c r="Q354" s="51"/>
      <c r="R354" s="14"/>
      <c r="S354" s="14"/>
    </row>
    <row r="355" spans="2:19" hidden="1">
      <c r="B355">
        <f t="shared" si="16"/>
        <v>0</v>
      </c>
      <c r="C355">
        <f t="shared" si="15"/>
        <v>78</v>
      </c>
      <c r="E355" s="25">
        <v>79</v>
      </c>
      <c r="F355" s="26"/>
      <c r="G355" s="27" t="s">
        <v>137</v>
      </c>
      <c r="H355" s="49"/>
      <c r="I355" s="28"/>
      <c r="J355" s="29"/>
      <c r="K355" s="25"/>
      <c r="L355" s="21"/>
      <c r="M355" s="45"/>
      <c r="N355" s="31"/>
      <c r="O355" s="32"/>
      <c r="P355" s="35"/>
      <c r="Q355" s="51"/>
      <c r="R355" s="14"/>
      <c r="S355" s="14"/>
    </row>
    <row r="356" spans="2:19">
      <c r="B356">
        <f t="shared" si="16"/>
        <v>0</v>
      </c>
      <c r="C356">
        <f t="shared" si="15"/>
        <v>78</v>
      </c>
      <c r="E356" s="25">
        <v>67</v>
      </c>
      <c r="F356" s="26" t="s">
        <v>171</v>
      </c>
      <c r="G356" s="27" t="s">
        <v>137</v>
      </c>
      <c r="H356" s="49"/>
      <c r="I356" s="28"/>
      <c r="J356" s="29"/>
      <c r="K356" s="25" t="s">
        <v>19</v>
      </c>
      <c r="L356" s="21"/>
      <c r="M356" s="45">
        <v>1020</v>
      </c>
      <c r="N356" s="31"/>
      <c r="O356" s="32">
        <f>ROUND(M356*N356,2)</f>
        <v>0</v>
      </c>
      <c r="P356" s="35"/>
      <c r="Q356" s="51"/>
      <c r="R356" s="14"/>
      <c r="S356" s="14"/>
    </row>
    <row r="357" spans="2:19" hidden="1">
      <c r="B357">
        <f t="shared" si="16"/>
        <v>0</v>
      </c>
      <c r="C357">
        <f>C356+B357</f>
        <v>78</v>
      </c>
      <c r="E357" s="25"/>
      <c r="F357" s="26"/>
      <c r="G357" s="27"/>
      <c r="H357" s="49"/>
      <c r="I357" s="28"/>
      <c r="J357" s="29"/>
      <c r="K357" s="25"/>
      <c r="L357" s="21"/>
      <c r="M357" s="45"/>
      <c r="N357" s="31"/>
      <c r="O357" s="32"/>
      <c r="P357" s="35"/>
      <c r="Q357" s="51"/>
      <c r="R357" s="14"/>
      <c r="S357" s="14"/>
    </row>
    <row r="358" spans="2:19" hidden="1">
      <c r="B358">
        <f t="shared" si="16"/>
        <v>0</v>
      </c>
      <c r="C358">
        <f t="shared" si="15"/>
        <v>78</v>
      </c>
      <c r="E358" s="25"/>
      <c r="F358" s="26"/>
      <c r="G358" s="27"/>
      <c r="H358" s="49"/>
      <c r="I358" s="28"/>
      <c r="J358" s="29"/>
      <c r="K358" s="25"/>
      <c r="L358" s="21"/>
      <c r="M358" s="45"/>
      <c r="N358" s="31"/>
      <c r="O358" s="32"/>
      <c r="P358" s="35"/>
      <c r="Q358" s="51"/>
      <c r="R358" s="14"/>
      <c r="S358" s="14"/>
    </row>
    <row r="359" spans="2:19" hidden="1">
      <c r="B359">
        <f t="shared" si="16"/>
        <v>0</v>
      </c>
      <c r="C359">
        <f t="shared" si="15"/>
        <v>78</v>
      </c>
      <c r="E359" s="25"/>
      <c r="F359" s="26"/>
      <c r="G359" s="27" t="s">
        <v>138</v>
      </c>
      <c r="H359" s="49"/>
      <c r="I359" s="28"/>
      <c r="J359" s="29"/>
      <c r="K359" s="25" t="s">
        <v>35</v>
      </c>
      <c r="L359" s="21"/>
      <c r="M359" s="45">
        <v>0</v>
      </c>
      <c r="N359" s="31"/>
      <c r="O359" s="32"/>
      <c r="P359" s="35"/>
      <c r="Q359" s="51"/>
      <c r="R359" s="14"/>
      <c r="S359" s="14"/>
    </row>
    <row r="360" spans="2:19" hidden="1">
      <c r="B360">
        <f t="shared" si="16"/>
        <v>0</v>
      </c>
      <c r="C360">
        <f t="shared" si="15"/>
        <v>78</v>
      </c>
      <c r="E360" s="25"/>
      <c r="F360" s="26"/>
      <c r="G360" s="27"/>
      <c r="H360" s="49"/>
      <c r="I360" s="28"/>
      <c r="J360" s="29"/>
      <c r="K360" s="25"/>
      <c r="L360" s="21"/>
      <c r="M360" s="45"/>
      <c r="N360" s="31"/>
      <c r="O360" s="32"/>
      <c r="P360" s="35"/>
      <c r="Q360" s="51"/>
      <c r="R360" s="14"/>
      <c r="S360" s="14"/>
    </row>
    <row r="361" spans="2:19" hidden="1">
      <c r="B361">
        <f t="shared" si="16"/>
        <v>0</v>
      </c>
      <c r="C361">
        <f t="shared" si="15"/>
        <v>78</v>
      </c>
      <c r="E361" s="25"/>
      <c r="F361" s="26"/>
      <c r="G361" s="27" t="s">
        <v>139</v>
      </c>
      <c r="H361" s="49"/>
      <c r="I361" s="28"/>
      <c r="J361" s="29"/>
      <c r="K361" s="25" t="s">
        <v>35</v>
      </c>
      <c r="L361" s="21"/>
      <c r="M361" s="45">
        <v>0</v>
      </c>
      <c r="N361" s="31"/>
      <c r="O361" s="32"/>
      <c r="P361" s="35"/>
      <c r="Q361" s="51"/>
      <c r="R361" s="14"/>
      <c r="S361" s="14"/>
    </row>
    <row r="362" spans="2:19" hidden="1">
      <c r="B362">
        <f t="shared" si="16"/>
        <v>0</v>
      </c>
      <c r="C362">
        <f t="shared" si="15"/>
        <v>78</v>
      </c>
      <c r="E362" s="25"/>
      <c r="F362" s="26"/>
      <c r="G362" s="27"/>
      <c r="H362" s="49"/>
      <c r="I362" s="28"/>
      <c r="J362" s="29"/>
      <c r="K362" s="25"/>
      <c r="L362" s="21"/>
      <c r="M362" s="45"/>
      <c r="N362" s="31"/>
      <c r="O362" s="32"/>
      <c r="P362" s="14"/>
      <c r="Q362" s="51"/>
      <c r="R362" s="14"/>
      <c r="S362" s="14"/>
    </row>
    <row r="363" spans="2:19" hidden="1">
      <c r="B363">
        <f t="shared" si="16"/>
        <v>0</v>
      </c>
      <c r="C363">
        <f t="shared" si="15"/>
        <v>78</v>
      </c>
      <c r="E363" s="25"/>
      <c r="F363" s="26"/>
      <c r="G363" s="36"/>
      <c r="H363" s="37"/>
      <c r="I363" s="37"/>
      <c r="J363" s="33"/>
      <c r="K363" s="38"/>
      <c r="L363" s="36"/>
      <c r="M363" s="33"/>
      <c r="N363" s="31"/>
      <c r="O363" s="32"/>
      <c r="P363" s="53"/>
      <c r="Q363" s="51"/>
      <c r="R363" s="14"/>
      <c r="S363" s="14"/>
    </row>
    <row r="364" spans="2:19" hidden="1">
      <c r="B364">
        <f t="shared" si="16"/>
        <v>0</v>
      </c>
      <c r="C364">
        <f t="shared" si="15"/>
        <v>78</v>
      </c>
      <c r="E364" s="25"/>
      <c r="F364" s="26"/>
      <c r="G364" s="27"/>
      <c r="H364" s="49"/>
      <c r="I364" s="28"/>
      <c r="J364" s="29"/>
      <c r="K364" s="25"/>
      <c r="L364" s="21"/>
      <c r="M364" s="45"/>
      <c r="N364" s="31"/>
      <c r="O364" s="32"/>
      <c r="P364" s="53"/>
      <c r="Q364" s="51"/>
      <c r="R364" s="14"/>
      <c r="S364" s="14"/>
    </row>
    <row r="365" spans="2:19" hidden="1">
      <c r="B365">
        <f t="shared" si="16"/>
        <v>0</v>
      </c>
      <c r="C365">
        <f t="shared" si="15"/>
        <v>78</v>
      </c>
      <c r="E365" s="25"/>
      <c r="F365" s="26"/>
      <c r="G365" s="27"/>
      <c r="H365" s="49"/>
      <c r="I365" s="28"/>
      <c r="J365" s="29"/>
      <c r="K365" s="25"/>
      <c r="L365" s="21"/>
      <c r="M365" s="45"/>
      <c r="N365" s="31"/>
      <c r="O365" s="32"/>
      <c r="P365" s="53"/>
      <c r="Q365" s="51"/>
      <c r="R365" s="14"/>
      <c r="S365" s="14"/>
    </row>
    <row r="366" spans="2:19" hidden="1">
      <c r="B366">
        <f t="shared" si="16"/>
        <v>0</v>
      </c>
      <c r="C366">
        <f t="shared" si="15"/>
        <v>78</v>
      </c>
      <c r="E366" s="25"/>
      <c r="F366" s="26"/>
      <c r="G366" s="27"/>
      <c r="H366" s="49"/>
      <c r="I366" s="28"/>
      <c r="J366" s="29"/>
      <c r="K366" s="25"/>
      <c r="L366" s="21"/>
      <c r="M366" s="45"/>
      <c r="N366" s="31"/>
      <c r="O366" s="32"/>
      <c r="P366" s="53"/>
      <c r="Q366" s="51"/>
      <c r="R366" s="14"/>
      <c r="S366" s="14"/>
    </row>
    <row r="367" spans="2:19" hidden="1">
      <c r="B367">
        <f t="shared" si="16"/>
        <v>0</v>
      </c>
      <c r="C367">
        <f t="shared" si="15"/>
        <v>78</v>
      </c>
      <c r="E367" s="25"/>
      <c r="F367" s="26"/>
      <c r="G367" s="27" t="s">
        <v>140</v>
      </c>
      <c r="H367" s="49"/>
      <c r="I367" s="28"/>
      <c r="J367" s="29"/>
      <c r="K367" s="25" t="s">
        <v>3</v>
      </c>
      <c r="L367" s="21"/>
      <c r="M367" s="45"/>
      <c r="N367" s="31"/>
      <c r="O367" s="32"/>
      <c r="P367" s="53"/>
      <c r="Q367" s="51"/>
      <c r="R367" s="14"/>
      <c r="S367" s="14"/>
    </row>
    <row r="368" spans="2:19" hidden="1">
      <c r="B368">
        <f t="shared" si="16"/>
        <v>0</v>
      </c>
      <c r="C368">
        <f t="shared" si="15"/>
        <v>78</v>
      </c>
      <c r="E368" s="25"/>
      <c r="F368" s="26"/>
      <c r="G368" s="27"/>
      <c r="H368" s="49"/>
      <c r="I368" s="28"/>
      <c r="J368" s="29"/>
      <c r="K368" s="25"/>
      <c r="L368" s="21"/>
      <c r="M368" s="45"/>
      <c r="N368" s="31"/>
      <c r="O368" s="32"/>
      <c r="P368" s="53"/>
      <c r="Q368" s="51"/>
      <c r="R368" s="14"/>
      <c r="S368" s="14"/>
    </row>
    <row r="369" spans="2:19" hidden="1">
      <c r="B369">
        <f t="shared" si="16"/>
        <v>0</v>
      </c>
      <c r="C369">
        <f t="shared" si="15"/>
        <v>78</v>
      </c>
      <c r="E369" s="25"/>
      <c r="F369" s="26"/>
      <c r="G369" s="27" t="s">
        <v>141</v>
      </c>
      <c r="H369" s="49"/>
      <c r="I369" s="28"/>
      <c r="J369" s="29"/>
      <c r="K369" s="25" t="s">
        <v>3</v>
      </c>
      <c r="L369" s="21"/>
      <c r="M369" s="45"/>
      <c r="N369" s="31"/>
      <c r="O369" s="32"/>
      <c r="P369" s="53"/>
      <c r="Q369" s="51"/>
      <c r="R369" s="14"/>
      <c r="S369" s="14"/>
    </row>
    <row r="370" spans="2:19">
      <c r="B370">
        <f t="shared" si="16"/>
        <v>0</v>
      </c>
      <c r="C370">
        <f t="shared" si="15"/>
        <v>78</v>
      </c>
      <c r="E370" s="54"/>
      <c r="F370" s="55"/>
      <c r="G370" s="56"/>
      <c r="H370" s="57"/>
      <c r="I370" s="58"/>
      <c r="J370" s="59"/>
      <c r="K370" s="54"/>
      <c r="L370" s="60"/>
      <c r="M370" s="61"/>
      <c r="N370" s="62"/>
      <c r="O370" s="63"/>
      <c r="P370" s="53"/>
      <c r="Q370" s="51"/>
      <c r="R370" s="14"/>
      <c r="S370" s="14"/>
    </row>
    <row r="371" spans="2:19">
      <c r="B371">
        <f t="shared" si="16"/>
        <v>0</v>
      </c>
      <c r="C371">
        <f t="shared" si="15"/>
        <v>78</v>
      </c>
      <c r="E371" s="64"/>
      <c r="F371" s="65"/>
      <c r="G371" s="66"/>
      <c r="H371" s="67"/>
      <c r="I371" s="66"/>
      <c r="J371" s="66"/>
      <c r="K371" s="64"/>
      <c r="L371" s="64"/>
      <c r="M371" s="76" t="s">
        <v>10</v>
      </c>
      <c r="N371" s="76"/>
      <c r="O371" s="68">
        <f>ROUND(SUM(O10:O356),2)</f>
        <v>0</v>
      </c>
      <c r="P371" s="14"/>
      <c r="Q371" s="14"/>
      <c r="R371" s="14"/>
      <c r="S371" s="14"/>
    </row>
    <row r="372" spans="2:19">
      <c r="B372">
        <f t="shared" si="16"/>
        <v>0</v>
      </c>
      <c r="C372">
        <f t="shared" si="15"/>
        <v>78</v>
      </c>
      <c r="E372" s="69"/>
      <c r="F372" s="14"/>
      <c r="G372" s="14"/>
      <c r="H372" s="14"/>
      <c r="I372" s="14"/>
      <c r="J372" s="14"/>
      <c r="K372" s="14"/>
      <c r="L372" s="14"/>
      <c r="M372" s="76" t="s">
        <v>142</v>
      </c>
      <c r="N372" s="76"/>
      <c r="O372" s="68">
        <f>ROUND(0.23*O371,2)</f>
        <v>0</v>
      </c>
      <c r="P372" s="70"/>
      <c r="Q372" s="14"/>
      <c r="R372" s="35"/>
      <c r="S372" s="35"/>
    </row>
    <row r="373" spans="2:19">
      <c r="B373">
        <f t="shared" si="16"/>
        <v>0</v>
      </c>
      <c r="C373">
        <f t="shared" si="15"/>
        <v>78</v>
      </c>
      <c r="E373" s="69"/>
      <c r="F373" s="14"/>
      <c r="G373" s="14"/>
      <c r="H373" s="14"/>
      <c r="I373" s="14"/>
      <c r="J373" s="14"/>
      <c r="K373" s="14"/>
      <c r="L373" s="14"/>
      <c r="M373" s="76" t="s">
        <v>143</v>
      </c>
      <c r="N373" s="76"/>
      <c r="O373" s="68">
        <f>ROUND(O371*1.23,2)</f>
        <v>0</v>
      </c>
      <c r="P373" s="70"/>
      <c r="Q373" s="14"/>
      <c r="R373" s="14"/>
      <c r="S373" s="14"/>
    </row>
    <row r="374" spans="2:19">
      <c r="B374">
        <f t="shared" si="16"/>
        <v>0</v>
      </c>
      <c r="C374">
        <f t="shared" si="15"/>
        <v>78</v>
      </c>
      <c r="E374" s="69"/>
      <c r="F374" s="14"/>
      <c r="G374" s="14"/>
      <c r="H374" s="14"/>
      <c r="I374" s="14"/>
      <c r="J374" s="14"/>
      <c r="K374" s="14"/>
      <c r="L374" s="14"/>
      <c r="M374" s="14"/>
      <c r="N374" s="71"/>
      <c r="O374" s="71"/>
      <c r="P374" s="70"/>
      <c r="Q374" s="14"/>
      <c r="R374" s="14"/>
      <c r="S374" s="14"/>
    </row>
    <row r="375" spans="2:19">
      <c r="B375">
        <f t="shared" si="16"/>
        <v>0</v>
      </c>
      <c r="C375">
        <f t="shared" si="15"/>
        <v>78</v>
      </c>
      <c r="E375" s="69"/>
      <c r="F375" s="14"/>
      <c r="G375" s="14"/>
      <c r="H375" s="14"/>
      <c r="I375" s="14"/>
      <c r="J375" s="14" t="s">
        <v>149</v>
      </c>
      <c r="K375" s="14"/>
      <c r="L375" s="14"/>
      <c r="M375" s="14"/>
      <c r="N375" s="71"/>
      <c r="O375" s="71"/>
      <c r="P375" s="14"/>
      <c r="Q375" s="14"/>
      <c r="R375" s="14"/>
      <c r="S375" s="14"/>
    </row>
    <row r="376" spans="2:19">
      <c r="B376">
        <f t="shared" si="16"/>
        <v>0</v>
      </c>
      <c r="C376">
        <f t="shared" si="15"/>
        <v>78</v>
      </c>
      <c r="E376" s="69"/>
      <c r="F376" s="14"/>
      <c r="G376" s="14"/>
      <c r="H376" s="14"/>
      <c r="I376" s="14"/>
      <c r="J376" s="14"/>
      <c r="K376" s="14"/>
      <c r="L376" s="14"/>
      <c r="M376" s="14"/>
      <c r="N376" s="71"/>
      <c r="O376" s="71"/>
      <c r="P376" s="14"/>
      <c r="Q376" s="14"/>
      <c r="R376" s="14"/>
      <c r="S376" s="14"/>
    </row>
    <row r="377" spans="2:19">
      <c r="B377">
        <f t="shared" si="16"/>
        <v>0</v>
      </c>
      <c r="C377">
        <f t="shared" si="15"/>
        <v>78</v>
      </c>
      <c r="E377" s="69"/>
      <c r="F377" s="14"/>
      <c r="G377" s="14"/>
      <c r="H377" s="14"/>
      <c r="I377" s="14"/>
      <c r="J377" s="14"/>
      <c r="K377" s="14"/>
      <c r="L377" s="14"/>
      <c r="M377" s="14"/>
      <c r="N377" s="71"/>
      <c r="O377" s="71"/>
      <c r="P377" s="70"/>
      <c r="Q377" s="14"/>
      <c r="R377" s="14"/>
      <c r="S377" s="14"/>
    </row>
    <row r="378" spans="2:19">
      <c r="B378">
        <f t="shared" si="16"/>
        <v>0</v>
      </c>
      <c r="C378">
        <f t="shared" si="15"/>
        <v>78</v>
      </c>
      <c r="E378" s="14"/>
      <c r="F378" s="14"/>
      <c r="G378" s="14"/>
      <c r="H378" s="14"/>
      <c r="I378" s="14"/>
      <c r="J378" s="14"/>
      <c r="K378" s="14"/>
      <c r="L378" s="14"/>
      <c r="M378" s="14"/>
      <c r="N378" s="71"/>
      <c r="O378" s="71"/>
      <c r="P378" s="14"/>
      <c r="Q378" s="14"/>
      <c r="R378" s="14"/>
      <c r="S378" s="14"/>
    </row>
    <row r="379" spans="2:19">
      <c r="B379">
        <f t="shared" si="16"/>
        <v>0</v>
      </c>
      <c r="C379">
        <f t="shared" si="15"/>
        <v>78</v>
      </c>
      <c r="E379" s="14"/>
      <c r="F379" s="14"/>
      <c r="G379" s="14"/>
      <c r="H379" s="14"/>
      <c r="I379" s="14"/>
      <c r="J379" s="14"/>
      <c r="K379" s="14"/>
      <c r="L379" s="14"/>
      <c r="M379" s="14"/>
      <c r="N379" s="71"/>
      <c r="O379" s="71"/>
      <c r="P379" s="14"/>
      <c r="Q379" s="14"/>
      <c r="R379" s="14"/>
      <c r="S379" s="71"/>
    </row>
    <row r="380" spans="2:19">
      <c r="B380">
        <f t="shared" si="16"/>
        <v>0</v>
      </c>
      <c r="C380">
        <f t="shared" si="15"/>
        <v>78</v>
      </c>
    </row>
    <row r="381" spans="2:19">
      <c r="B381">
        <f t="shared" si="16"/>
        <v>0</v>
      </c>
      <c r="C381">
        <f t="shared" si="15"/>
        <v>78</v>
      </c>
    </row>
    <row r="382" spans="2:19">
      <c r="B382">
        <f t="shared" si="16"/>
        <v>0</v>
      </c>
      <c r="C382">
        <f t="shared" si="15"/>
        <v>78</v>
      </c>
    </row>
    <row r="383" spans="2:19">
      <c r="B383">
        <f t="shared" si="16"/>
        <v>0</v>
      </c>
      <c r="C383">
        <f t="shared" si="15"/>
        <v>78</v>
      </c>
    </row>
    <row r="384" spans="2:19">
      <c r="B384">
        <f t="shared" si="16"/>
        <v>0</v>
      </c>
      <c r="C384">
        <f t="shared" si="15"/>
        <v>78</v>
      </c>
    </row>
    <row r="385" spans="2:3" customFormat="1">
      <c r="B385">
        <f t="shared" si="16"/>
        <v>0</v>
      </c>
      <c r="C385">
        <f t="shared" si="15"/>
        <v>78</v>
      </c>
    </row>
    <row r="386" spans="2:3" customFormat="1">
      <c r="B386">
        <f t="shared" si="16"/>
        <v>0</v>
      </c>
      <c r="C386">
        <f t="shared" si="15"/>
        <v>78</v>
      </c>
    </row>
    <row r="387" spans="2:3" customFormat="1">
      <c r="B387">
        <f t="shared" si="16"/>
        <v>0</v>
      </c>
      <c r="C387">
        <f t="shared" si="15"/>
        <v>78</v>
      </c>
    </row>
    <row r="388" spans="2:3" customFormat="1">
      <c r="B388">
        <f t="shared" si="16"/>
        <v>0</v>
      </c>
      <c r="C388">
        <f t="shared" si="15"/>
        <v>78</v>
      </c>
    </row>
    <row r="389" spans="2:3" customFormat="1">
      <c r="B389">
        <f t="shared" si="16"/>
        <v>0</v>
      </c>
      <c r="C389">
        <f t="shared" si="15"/>
        <v>78</v>
      </c>
    </row>
    <row r="390" spans="2:3" customFormat="1">
      <c r="B390">
        <f t="shared" si="16"/>
        <v>0</v>
      </c>
      <c r="C390">
        <f t="shared" si="15"/>
        <v>78</v>
      </c>
    </row>
    <row r="391" spans="2:3" customFormat="1">
      <c r="B391">
        <f t="shared" si="16"/>
        <v>0</v>
      </c>
      <c r="C391">
        <f t="shared" si="15"/>
        <v>78</v>
      </c>
    </row>
    <row r="392" spans="2:3" customFormat="1">
      <c r="B392">
        <f t="shared" si="16"/>
        <v>0</v>
      </c>
      <c r="C392">
        <f t="shared" si="15"/>
        <v>78</v>
      </c>
    </row>
    <row r="393" spans="2:3" customFormat="1">
      <c r="B393">
        <f t="shared" si="16"/>
        <v>0</v>
      </c>
      <c r="C393">
        <f t="shared" si="15"/>
        <v>78</v>
      </c>
    </row>
    <row r="394" spans="2:3" customFormat="1">
      <c r="B394">
        <f t="shared" si="16"/>
        <v>0</v>
      </c>
      <c r="C394">
        <f t="shared" si="15"/>
        <v>78</v>
      </c>
    </row>
    <row r="395" spans="2:3" customFormat="1">
      <c r="B395">
        <f t="shared" si="16"/>
        <v>0</v>
      </c>
      <c r="C395">
        <f t="shared" si="15"/>
        <v>78</v>
      </c>
    </row>
    <row r="396" spans="2:3" customFormat="1">
      <c r="B396">
        <f t="shared" si="16"/>
        <v>0</v>
      </c>
      <c r="C396">
        <f t="shared" si="15"/>
        <v>78</v>
      </c>
    </row>
    <row r="397" spans="2:3" customFormat="1">
      <c r="B397">
        <f t="shared" si="16"/>
        <v>0</v>
      </c>
      <c r="C397">
        <f t="shared" si="15"/>
        <v>78</v>
      </c>
    </row>
    <row r="398" spans="2:3" customFormat="1">
      <c r="B398">
        <f t="shared" si="16"/>
        <v>0</v>
      </c>
      <c r="C398">
        <f t="shared" si="15"/>
        <v>78</v>
      </c>
    </row>
    <row r="399" spans="2:3" customFormat="1">
      <c r="B399">
        <f t="shared" si="16"/>
        <v>0</v>
      </c>
      <c r="C399">
        <f t="shared" si="15"/>
        <v>78</v>
      </c>
    </row>
    <row r="400" spans="2:3" customFormat="1">
      <c r="B400">
        <f t="shared" si="16"/>
        <v>0</v>
      </c>
      <c r="C400">
        <f t="shared" si="15"/>
        <v>78</v>
      </c>
    </row>
    <row r="401" spans="2:4" customFormat="1">
      <c r="B401">
        <f t="shared" si="16"/>
        <v>0</v>
      </c>
      <c r="C401">
        <f t="shared" si="15"/>
        <v>78</v>
      </c>
    </row>
    <row r="402" spans="2:4" customFormat="1">
      <c r="B402">
        <f t="shared" si="16"/>
        <v>0</v>
      </c>
      <c r="C402">
        <f t="shared" si="15"/>
        <v>78</v>
      </c>
    </row>
    <row r="403" spans="2:4" customFormat="1">
      <c r="B403">
        <f t="shared" si="16"/>
        <v>0</v>
      </c>
      <c r="C403">
        <f t="shared" si="15"/>
        <v>78</v>
      </c>
    </row>
    <row r="404" spans="2:4" customFormat="1">
      <c r="B404">
        <f t="shared" si="16"/>
        <v>0</v>
      </c>
      <c r="C404">
        <f t="shared" si="15"/>
        <v>78</v>
      </c>
    </row>
    <row r="405" spans="2:4" customFormat="1">
      <c r="B405">
        <f t="shared" si="16"/>
        <v>0</v>
      </c>
      <c r="C405">
        <f t="shared" si="15"/>
        <v>78</v>
      </c>
    </row>
    <row r="406" spans="2:4" customFormat="1">
      <c r="B406">
        <f t="shared" si="16"/>
        <v>0</v>
      </c>
      <c r="C406">
        <f t="shared" si="15"/>
        <v>78</v>
      </c>
    </row>
    <row r="407" spans="2:4" customFormat="1">
      <c r="B407">
        <f t="shared" ref="B407:B470" si="17">IF(OR(E407&gt;0,E408=""),0,1)</f>
        <v>0</v>
      </c>
      <c r="C407">
        <f t="shared" ref="C407:C470" si="18">C406+B407</f>
        <v>78</v>
      </c>
    </row>
    <row r="408" spans="2:4" customFormat="1">
      <c r="B408">
        <f t="shared" si="17"/>
        <v>0</v>
      </c>
      <c r="C408">
        <f t="shared" si="18"/>
        <v>78</v>
      </c>
      <c r="D408" t="str">
        <f t="shared" ref="D408:D471" si="19">IF(OR(E408=0,E407&gt;0),"",C408)</f>
        <v/>
      </c>
    </row>
    <row r="409" spans="2:4" customFormat="1">
      <c r="B409">
        <f t="shared" si="17"/>
        <v>0</v>
      </c>
      <c r="C409">
        <f t="shared" si="18"/>
        <v>78</v>
      </c>
      <c r="D409" t="str">
        <f t="shared" si="19"/>
        <v/>
      </c>
    </row>
    <row r="410" spans="2:4" customFormat="1">
      <c r="B410">
        <f t="shared" si="17"/>
        <v>0</v>
      </c>
      <c r="C410">
        <f t="shared" si="18"/>
        <v>78</v>
      </c>
      <c r="D410" t="str">
        <f t="shared" si="19"/>
        <v/>
      </c>
    </row>
    <row r="411" spans="2:4" customFormat="1">
      <c r="B411">
        <f t="shared" si="17"/>
        <v>0</v>
      </c>
      <c r="C411">
        <f t="shared" si="18"/>
        <v>78</v>
      </c>
      <c r="D411" t="str">
        <f t="shared" si="19"/>
        <v/>
      </c>
    </row>
    <row r="412" spans="2:4" customFormat="1">
      <c r="B412">
        <f t="shared" si="17"/>
        <v>0</v>
      </c>
      <c r="C412">
        <f t="shared" si="18"/>
        <v>78</v>
      </c>
      <c r="D412" t="str">
        <f t="shared" si="19"/>
        <v/>
      </c>
    </row>
    <row r="413" spans="2:4" customFormat="1">
      <c r="B413">
        <f t="shared" si="17"/>
        <v>0</v>
      </c>
      <c r="C413">
        <f t="shared" si="18"/>
        <v>78</v>
      </c>
      <c r="D413" t="str">
        <f t="shared" si="19"/>
        <v/>
      </c>
    </row>
    <row r="414" spans="2:4" customFormat="1">
      <c r="B414">
        <f t="shared" si="17"/>
        <v>0</v>
      </c>
      <c r="C414">
        <f t="shared" si="18"/>
        <v>78</v>
      </c>
      <c r="D414" t="str">
        <f t="shared" si="19"/>
        <v/>
      </c>
    </row>
    <row r="415" spans="2:4" customFormat="1">
      <c r="B415">
        <f t="shared" si="17"/>
        <v>0</v>
      </c>
      <c r="C415">
        <f t="shared" si="18"/>
        <v>78</v>
      </c>
      <c r="D415" t="str">
        <f t="shared" si="19"/>
        <v/>
      </c>
    </row>
    <row r="416" spans="2:4" customFormat="1">
      <c r="B416">
        <f t="shared" si="17"/>
        <v>0</v>
      </c>
      <c r="C416">
        <f t="shared" si="18"/>
        <v>78</v>
      </c>
      <c r="D416" t="str">
        <f t="shared" si="19"/>
        <v/>
      </c>
    </row>
    <row r="417" spans="2:4" customFormat="1">
      <c r="B417">
        <f t="shared" si="17"/>
        <v>0</v>
      </c>
      <c r="C417">
        <f t="shared" si="18"/>
        <v>78</v>
      </c>
      <c r="D417" t="str">
        <f t="shared" si="19"/>
        <v/>
      </c>
    </row>
    <row r="418" spans="2:4" customFormat="1">
      <c r="B418">
        <f t="shared" si="17"/>
        <v>0</v>
      </c>
      <c r="C418">
        <f t="shared" si="18"/>
        <v>78</v>
      </c>
      <c r="D418" t="str">
        <f t="shared" si="19"/>
        <v/>
      </c>
    </row>
    <row r="419" spans="2:4" customFormat="1">
      <c r="B419">
        <f t="shared" si="17"/>
        <v>0</v>
      </c>
      <c r="C419">
        <f t="shared" si="18"/>
        <v>78</v>
      </c>
      <c r="D419" t="str">
        <f t="shared" si="19"/>
        <v/>
      </c>
    </row>
    <row r="420" spans="2:4" customFormat="1">
      <c r="B420">
        <f t="shared" si="17"/>
        <v>0</v>
      </c>
      <c r="C420">
        <f t="shared" si="18"/>
        <v>78</v>
      </c>
      <c r="D420" t="str">
        <f t="shared" si="19"/>
        <v/>
      </c>
    </row>
    <row r="421" spans="2:4" customFormat="1">
      <c r="B421">
        <f t="shared" si="17"/>
        <v>0</v>
      </c>
      <c r="C421">
        <f t="shared" si="18"/>
        <v>78</v>
      </c>
      <c r="D421" t="str">
        <f t="shared" si="19"/>
        <v/>
      </c>
    </row>
    <row r="422" spans="2:4" customFormat="1">
      <c r="B422">
        <f t="shared" si="17"/>
        <v>0</v>
      </c>
      <c r="C422">
        <f t="shared" si="18"/>
        <v>78</v>
      </c>
      <c r="D422" t="str">
        <f t="shared" si="19"/>
        <v/>
      </c>
    </row>
    <row r="423" spans="2:4" customFormat="1">
      <c r="B423">
        <f t="shared" si="17"/>
        <v>0</v>
      </c>
      <c r="C423">
        <f t="shared" si="18"/>
        <v>78</v>
      </c>
      <c r="D423" t="str">
        <f t="shared" si="19"/>
        <v/>
      </c>
    </row>
    <row r="424" spans="2:4" customFormat="1">
      <c r="B424">
        <f t="shared" si="17"/>
        <v>0</v>
      </c>
      <c r="C424">
        <f t="shared" si="18"/>
        <v>78</v>
      </c>
      <c r="D424" t="str">
        <f t="shared" si="19"/>
        <v/>
      </c>
    </row>
    <row r="425" spans="2:4" customFormat="1">
      <c r="B425">
        <f t="shared" si="17"/>
        <v>0</v>
      </c>
      <c r="C425">
        <f t="shared" si="18"/>
        <v>78</v>
      </c>
      <c r="D425" t="str">
        <f t="shared" si="19"/>
        <v/>
      </c>
    </row>
    <row r="426" spans="2:4" customFormat="1">
      <c r="B426">
        <f t="shared" si="17"/>
        <v>0</v>
      </c>
      <c r="C426">
        <f t="shared" si="18"/>
        <v>78</v>
      </c>
      <c r="D426" t="str">
        <f t="shared" si="19"/>
        <v/>
      </c>
    </row>
    <row r="427" spans="2:4" customFormat="1">
      <c r="B427">
        <f t="shared" si="17"/>
        <v>0</v>
      </c>
      <c r="C427">
        <f t="shared" si="18"/>
        <v>78</v>
      </c>
      <c r="D427" t="str">
        <f t="shared" si="19"/>
        <v/>
      </c>
    </row>
    <row r="428" spans="2:4" customFormat="1">
      <c r="B428">
        <f t="shared" si="17"/>
        <v>0</v>
      </c>
      <c r="C428">
        <f t="shared" si="18"/>
        <v>78</v>
      </c>
      <c r="D428" t="str">
        <f t="shared" si="19"/>
        <v/>
      </c>
    </row>
    <row r="429" spans="2:4" customFormat="1">
      <c r="B429">
        <f t="shared" si="17"/>
        <v>0</v>
      </c>
      <c r="C429">
        <f t="shared" si="18"/>
        <v>78</v>
      </c>
      <c r="D429" t="str">
        <f t="shared" si="19"/>
        <v/>
      </c>
    </row>
    <row r="430" spans="2:4" customFormat="1">
      <c r="B430">
        <f t="shared" si="17"/>
        <v>0</v>
      </c>
      <c r="C430">
        <f t="shared" si="18"/>
        <v>78</v>
      </c>
      <c r="D430" t="str">
        <f t="shared" si="19"/>
        <v/>
      </c>
    </row>
    <row r="431" spans="2:4" customFormat="1">
      <c r="B431">
        <f t="shared" si="17"/>
        <v>0</v>
      </c>
      <c r="C431">
        <f t="shared" si="18"/>
        <v>78</v>
      </c>
      <c r="D431" t="str">
        <f t="shared" si="19"/>
        <v/>
      </c>
    </row>
    <row r="432" spans="2:4" customFormat="1">
      <c r="B432">
        <f t="shared" si="17"/>
        <v>0</v>
      </c>
      <c r="C432">
        <f t="shared" si="18"/>
        <v>78</v>
      </c>
      <c r="D432" t="str">
        <f t="shared" si="19"/>
        <v/>
      </c>
    </row>
    <row r="433" spans="2:4" customFormat="1">
      <c r="B433">
        <f t="shared" si="17"/>
        <v>0</v>
      </c>
      <c r="C433">
        <f t="shared" si="18"/>
        <v>78</v>
      </c>
      <c r="D433" t="str">
        <f t="shared" si="19"/>
        <v/>
      </c>
    </row>
    <row r="434" spans="2:4" customFormat="1">
      <c r="B434">
        <f t="shared" si="17"/>
        <v>0</v>
      </c>
      <c r="C434">
        <f t="shared" si="18"/>
        <v>78</v>
      </c>
      <c r="D434" t="str">
        <f t="shared" si="19"/>
        <v/>
      </c>
    </row>
    <row r="435" spans="2:4" customFormat="1">
      <c r="B435">
        <f t="shared" si="17"/>
        <v>0</v>
      </c>
      <c r="C435">
        <f t="shared" si="18"/>
        <v>78</v>
      </c>
      <c r="D435" t="str">
        <f t="shared" si="19"/>
        <v/>
      </c>
    </row>
    <row r="436" spans="2:4" customFormat="1">
      <c r="B436">
        <f t="shared" si="17"/>
        <v>0</v>
      </c>
      <c r="C436">
        <f t="shared" si="18"/>
        <v>78</v>
      </c>
      <c r="D436" t="str">
        <f t="shared" si="19"/>
        <v/>
      </c>
    </row>
    <row r="437" spans="2:4" customFormat="1">
      <c r="B437">
        <f t="shared" si="17"/>
        <v>0</v>
      </c>
      <c r="C437">
        <f t="shared" si="18"/>
        <v>78</v>
      </c>
      <c r="D437" t="str">
        <f t="shared" si="19"/>
        <v/>
      </c>
    </row>
    <row r="438" spans="2:4" customFormat="1">
      <c r="B438">
        <f t="shared" si="17"/>
        <v>0</v>
      </c>
      <c r="C438">
        <f t="shared" si="18"/>
        <v>78</v>
      </c>
      <c r="D438" t="str">
        <f t="shared" si="19"/>
        <v/>
      </c>
    </row>
    <row r="439" spans="2:4" customFormat="1">
      <c r="B439">
        <f t="shared" si="17"/>
        <v>0</v>
      </c>
      <c r="C439">
        <f t="shared" si="18"/>
        <v>78</v>
      </c>
      <c r="D439" t="str">
        <f t="shared" si="19"/>
        <v/>
      </c>
    </row>
    <row r="440" spans="2:4" customFormat="1">
      <c r="B440">
        <f t="shared" si="17"/>
        <v>0</v>
      </c>
      <c r="C440">
        <f t="shared" si="18"/>
        <v>78</v>
      </c>
      <c r="D440" t="str">
        <f t="shared" si="19"/>
        <v/>
      </c>
    </row>
    <row r="441" spans="2:4" customFormat="1">
      <c r="B441">
        <f t="shared" si="17"/>
        <v>0</v>
      </c>
      <c r="C441">
        <f t="shared" si="18"/>
        <v>78</v>
      </c>
      <c r="D441" t="str">
        <f t="shared" si="19"/>
        <v/>
      </c>
    </row>
    <row r="442" spans="2:4" customFormat="1">
      <c r="B442">
        <f t="shared" si="17"/>
        <v>0</v>
      </c>
      <c r="C442">
        <f t="shared" si="18"/>
        <v>78</v>
      </c>
      <c r="D442" t="str">
        <f t="shared" si="19"/>
        <v/>
      </c>
    </row>
    <row r="443" spans="2:4" customFormat="1">
      <c r="B443">
        <f t="shared" si="17"/>
        <v>0</v>
      </c>
      <c r="C443">
        <f t="shared" si="18"/>
        <v>78</v>
      </c>
      <c r="D443" t="str">
        <f t="shared" si="19"/>
        <v/>
      </c>
    </row>
    <row r="444" spans="2:4" customFormat="1">
      <c r="B444">
        <f t="shared" si="17"/>
        <v>0</v>
      </c>
      <c r="C444">
        <f t="shared" si="18"/>
        <v>78</v>
      </c>
      <c r="D444" t="str">
        <f t="shared" si="19"/>
        <v/>
      </c>
    </row>
    <row r="445" spans="2:4" customFormat="1">
      <c r="B445">
        <f t="shared" si="17"/>
        <v>0</v>
      </c>
      <c r="C445">
        <f t="shared" si="18"/>
        <v>78</v>
      </c>
      <c r="D445" t="str">
        <f t="shared" si="19"/>
        <v/>
      </c>
    </row>
    <row r="446" spans="2:4" customFormat="1">
      <c r="B446">
        <f t="shared" si="17"/>
        <v>0</v>
      </c>
      <c r="C446">
        <f t="shared" si="18"/>
        <v>78</v>
      </c>
      <c r="D446" t="str">
        <f t="shared" si="19"/>
        <v/>
      </c>
    </row>
    <row r="447" spans="2:4" customFormat="1">
      <c r="B447">
        <f t="shared" si="17"/>
        <v>0</v>
      </c>
      <c r="C447">
        <f t="shared" si="18"/>
        <v>78</v>
      </c>
      <c r="D447" t="str">
        <f t="shared" si="19"/>
        <v/>
      </c>
    </row>
    <row r="448" spans="2:4" customFormat="1">
      <c r="B448">
        <f t="shared" si="17"/>
        <v>0</v>
      </c>
      <c r="C448">
        <f t="shared" si="18"/>
        <v>78</v>
      </c>
      <c r="D448" t="str">
        <f t="shared" si="19"/>
        <v/>
      </c>
    </row>
    <row r="449" spans="2:4" customFormat="1">
      <c r="B449">
        <f t="shared" si="17"/>
        <v>0</v>
      </c>
      <c r="C449">
        <f t="shared" si="18"/>
        <v>78</v>
      </c>
      <c r="D449" t="str">
        <f t="shared" si="19"/>
        <v/>
      </c>
    </row>
    <row r="450" spans="2:4" customFormat="1">
      <c r="B450">
        <f t="shared" si="17"/>
        <v>0</v>
      </c>
      <c r="C450">
        <f t="shared" si="18"/>
        <v>78</v>
      </c>
      <c r="D450" t="str">
        <f t="shared" si="19"/>
        <v/>
      </c>
    </row>
    <row r="451" spans="2:4" customFormat="1">
      <c r="B451">
        <f t="shared" si="17"/>
        <v>0</v>
      </c>
      <c r="C451">
        <f t="shared" si="18"/>
        <v>78</v>
      </c>
      <c r="D451" t="str">
        <f t="shared" si="19"/>
        <v/>
      </c>
    </row>
    <row r="452" spans="2:4" customFormat="1">
      <c r="B452">
        <f t="shared" si="17"/>
        <v>0</v>
      </c>
      <c r="C452">
        <f t="shared" si="18"/>
        <v>78</v>
      </c>
      <c r="D452" t="str">
        <f t="shared" si="19"/>
        <v/>
      </c>
    </row>
    <row r="453" spans="2:4" customFormat="1">
      <c r="B453">
        <f t="shared" si="17"/>
        <v>0</v>
      </c>
      <c r="C453">
        <f t="shared" si="18"/>
        <v>78</v>
      </c>
      <c r="D453" t="str">
        <f t="shared" si="19"/>
        <v/>
      </c>
    </row>
    <row r="454" spans="2:4" customFormat="1">
      <c r="B454">
        <f t="shared" si="17"/>
        <v>0</v>
      </c>
      <c r="C454">
        <f t="shared" si="18"/>
        <v>78</v>
      </c>
      <c r="D454" t="str">
        <f t="shared" si="19"/>
        <v/>
      </c>
    </row>
    <row r="455" spans="2:4" customFormat="1">
      <c r="B455">
        <f t="shared" si="17"/>
        <v>0</v>
      </c>
      <c r="C455">
        <f t="shared" si="18"/>
        <v>78</v>
      </c>
      <c r="D455" t="str">
        <f t="shared" si="19"/>
        <v/>
      </c>
    </row>
    <row r="456" spans="2:4" customFormat="1">
      <c r="B456">
        <f t="shared" si="17"/>
        <v>0</v>
      </c>
      <c r="C456">
        <f t="shared" si="18"/>
        <v>78</v>
      </c>
      <c r="D456" t="str">
        <f t="shared" si="19"/>
        <v/>
      </c>
    </row>
    <row r="457" spans="2:4" customFormat="1">
      <c r="B457">
        <f t="shared" si="17"/>
        <v>0</v>
      </c>
      <c r="C457">
        <f t="shared" si="18"/>
        <v>78</v>
      </c>
      <c r="D457" t="str">
        <f t="shared" si="19"/>
        <v/>
      </c>
    </row>
    <row r="458" spans="2:4" customFormat="1">
      <c r="B458">
        <f t="shared" si="17"/>
        <v>0</v>
      </c>
      <c r="C458">
        <f t="shared" si="18"/>
        <v>78</v>
      </c>
      <c r="D458" t="str">
        <f t="shared" si="19"/>
        <v/>
      </c>
    </row>
    <row r="459" spans="2:4" customFormat="1">
      <c r="B459">
        <f t="shared" si="17"/>
        <v>0</v>
      </c>
      <c r="C459">
        <f t="shared" si="18"/>
        <v>78</v>
      </c>
      <c r="D459" t="str">
        <f t="shared" si="19"/>
        <v/>
      </c>
    </row>
    <row r="460" spans="2:4" customFormat="1">
      <c r="B460">
        <f t="shared" si="17"/>
        <v>0</v>
      </c>
      <c r="C460">
        <f t="shared" si="18"/>
        <v>78</v>
      </c>
      <c r="D460" t="str">
        <f t="shared" si="19"/>
        <v/>
      </c>
    </row>
    <row r="461" spans="2:4" customFormat="1">
      <c r="B461">
        <f t="shared" si="17"/>
        <v>0</v>
      </c>
      <c r="C461">
        <f t="shared" si="18"/>
        <v>78</v>
      </c>
      <c r="D461" t="str">
        <f t="shared" si="19"/>
        <v/>
      </c>
    </row>
    <row r="462" spans="2:4" customFormat="1">
      <c r="B462">
        <f t="shared" si="17"/>
        <v>0</v>
      </c>
      <c r="C462">
        <f t="shared" si="18"/>
        <v>78</v>
      </c>
      <c r="D462" t="str">
        <f t="shared" si="19"/>
        <v/>
      </c>
    </row>
    <row r="463" spans="2:4" customFormat="1">
      <c r="B463">
        <f t="shared" si="17"/>
        <v>0</v>
      </c>
      <c r="C463">
        <f t="shared" si="18"/>
        <v>78</v>
      </c>
      <c r="D463" t="str">
        <f t="shared" si="19"/>
        <v/>
      </c>
    </row>
    <row r="464" spans="2:4" customFormat="1">
      <c r="B464">
        <f t="shared" si="17"/>
        <v>0</v>
      </c>
      <c r="C464">
        <f t="shared" si="18"/>
        <v>78</v>
      </c>
      <c r="D464" t="str">
        <f t="shared" si="19"/>
        <v/>
      </c>
    </row>
    <row r="465" spans="2:4" customFormat="1">
      <c r="B465">
        <f t="shared" si="17"/>
        <v>0</v>
      </c>
      <c r="C465">
        <f t="shared" si="18"/>
        <v>78</v>
      </c>
      <c r="D465" t="str">
        <f t="shared" si="19"/>
        <v/>
      </c>
    </row>
    <row r="466" spans="2:4" customFormat="1">
      <c r="B466">
        <f t="shared" si="17"/>
        <v>0</v>
      </c>
      <c r="C466">
        <f t="shared" si="18"/>
        <v>78</v>
      </c>
      <c r="D466" t="str">
        <f t="shared" si="19"/>
        <v/>
      </c>
    </row>
    <row r="467" spans="2:4" customFormat="1">
      <c r="B467">
        <f t="shared" si="17"/>
        <v>0</v>
      </c>
      <c r="C467">
        <f t="shared" si="18"/>
        <v>78</v>
      </c>
      <c r="D467" t="str">
        <f t="shared" si="19"/>
        <v/>
      </c>
    </row>
    <row r="468" spans="2:4" customFormat="1">
      <c r="B468">
        <f t="shared" si="17"/>
        <v>0</v>
      </c>
      <c r="C468">
        <f t="shared" si="18"/>
        <v>78</v>
      </c>
      <c r="D468" t="str">
        <f t="shared" si="19"/>
        <v/>
      </c>
    </row>
    <row r="469" spans="2:4" customFormat="1">
      <c r="B469">
        <f t="shared" si="17"/>
        <v>0</v>
      </c>
      <c r="C469">
        <f t="shared" si="18"/>
        <v>78</v>
      </c>
      <c r="D469" t="str">
        <f t="shared" si="19"/>
        <v/>
      </c>
    </row>
    <row r="470" spans="2:4" customFormat="1">
      <c r="B470">
        <f t="shared" si="17"/>
        <v>0</v>
      </c>
      <c r="C470">
        <f t="shared" si="18"/>
        <v>78</v>
      </c>
      <c r="D470" t="str">
        <f t="shared" si="19"/>
        <v/>
      </c>
    </row>
    <row r="471" spans="2:4" customFormat="1">
      <c r="B471">
        <f t="shared" ref="B471:B488" si="20">IF(OR(E471&gt;0,E472=""),0,1)</f>
        <v>0</v>
      </c>
      <c r="C471">
        <f t="shared" ref="C471:C488" si="21">C470+B471</f>
        <v>78</v>
      </c>
      <c r="D471" t="str">
        <f t="shared" si="19"/>
        <v/>
      </c>
    </row>
    <row r="472" spans="2:4" customFormat="1">
      <c r="B472">
        <f t="shared" si="20"/>
        <v>0</v>
      </c>
      <c r="C472">
        <f t="shared" si="21"/>
        <v>78</v>
      </c>
      <c r="D472" t="str">
        <f t="shared" ref="D472:D488" si="22">IF(OR(E472=0,E471&gt;0),"",C472)</f>
        <v/>
      </c>
    </row>
    <row r="473" spans="2:4" customFormat="1">
      <c r="B473">
        <f t="shared" si="20"/>
        <v>0</v>
      </c>
      <c r="C473">
        <f t="shared" si="21"/>
        <v>78</v>
      </c>
      <c r="D473" t="str">
        <f t="shared" si="22"/>
        <v/>
      </c>
    </row>
    <row r="474" spans="2:4" customFormat="1">
      <c r="B474">
        <f t="shared" si="20"/>
        <v>0</v>
      </c>
      <c r="C474">
        <f t="shared" si="21"/>
        <v>78</v>
      </c>
      <c r="D474" t="str">
        <f t="shared" si="22"/>
        <v/>
      </c>
    </row>
    <row r="475" spans="2:4" customFormat="1">
      <c r="B475">
        <f t="shared" si="20"/>
        <v>0</v>
      </c>
      <c r="C475">
        <f t="shared" si="21"/>
        <v>78</v>
      </c>
      <c r="D475" t="str">
        <f t="shared" si="22"/>
        <v/>
      </c>
    </row>
    <row r="476" spans="2:4" customFormat="1">
      <c r="B476">
        <f t="shared" si="20"/>
        <v>0</v>
      </c>
      <c r="C476">
        <f t="shared" si="21"/>
        <v>78</v>
      </c>
      <c r="D476" t="str">
        <f t="shared" si="22"/>
        <v/>
      </c>
    </row>
    <row r="477" spans="2:4" customFormat="1">
      <c r="B477">
        <f t="shared" si="20"/>
        <v>0</v>
      </c>
      <c r="C477">
        <f t="shared" si="21"/>
        <v>78</v>
      </c>
      <c r="D477" t="str">
        <f t="shared" si="22"/>
        <v/>
      </c>
    </row>
    <row r="478" spans="2:4" customFormat="1">
      <c r="B478">
        <f t="shared" si="20"/>
        <v>0</v>
      </c>
      <c r="C478">
        <f t="shared" si="21"/>
        <v>78</v>
      </c>
      <c r="D478" t="str">
        <f t="shared" si="22"/>
        <v/>
      </c>
    </row>
    <row r="479" spans="2:4" customFormat="1">
      <c r="B479">
        <f t="shared" si="20"/>
        <v>0</v>
      </c>
      <c r="C479">
        <f t="shared" si="21"/>
        <v>78</v>
      </c>
      <c r="D479" t="str">
        <f t="shared" si="22"/>
        <v/>
      </c>
    </row>
    <row r="480" spans="2:4" customFormat="1">
      <c r="B480">
        <f t="shared" si="20"/>
        <v>0</v>
      </c>
      <c r="C480">
        <f t="shared" si="21"/>
        <v>78</v>
      </c>
      <c r="D480" t="str">
        <f t="shared" si="22"/>
        <v/>
      </c>
    </row>
    <row r="481" spans="2:4" customFormat="1">
      <c r="B481">
        <f t="shared" si="20"/>
        <v>0</v>
      </c>
      <c r="C481">
        <f t="shared" si="21"/>
        <v>78</v>
      </c>
      <c r="D481" t="str">
        <f t="shared" si="22"/>
        <v/>
      </c>
    </row>
    <row r="482" spans="2:4" customFormat="1">
      <c r="B482">
        <f t="shared" si="20"/>
        <v>0</v>
      </c>
      <c r="C482">
        <f t="shared" si="21"/>
        <v>78</v>
      </c>
      <c r="D482" t="str">
        <f t="shared" si="22"/>
        <v/>
      </c>
    </row>
    <row r="483" spans="2:4" customFormat="1">
      <c r="B483">
        <f t="shared" si="20"/>
        <v>0</v>
      </c>
      <c r="C483">
        <f t="shared" si="21"/>
        <v>78</v>
      </c>
      <c r="D483" t="str">
        <f t="shared" si="22"/>
        <v/>
      </c>
    </row>
    <row r="484" spans="2:4" customFormat="1">
      <c r="B484">
        <f t="shared" si="20"/>
        <v>0</v>
      </c>
      <c r="C484">
        <f t="shared" si="21"/>
        <v>78</v>
      </c>
      <c r="D484" t="str">
        <f t="shared" si="22"/>
        <v/>
      </c>
    </row>
    <row r="485" spans="2:4" customFormat="1">
      <c r="B485">
        <f t="shared" si="20"/>
        <v>0</v>
      </c>
      <c r="C485">
        <f t="shared" si="21"/>
        <v>78</v>
      </c>
      <c r="D485" t="str">
        <f t="shared" si="22"/>
        <v/>
      </c>
    </row>
    <row r="486" spans="2:4" customFormat="1">
      <c r="B486">
        <f t="shared" si="20"/>
        <v>0</v>
      </c>
      <c r="C486">
        <f t="shared" si="21"/>
        <v>78</v>
      </c>
      <c r="D486" t="str">
        <f t="shared" si="22"/>
        <v/>
      </c>
    </row>
    <row r="487" spans="2:4" customFormat="1">
      <c r="B487">
        <f t="shared" si="20"/>
        <v>0</v>
      </c>
      <c r="C487">
        <f t="shared" si="21"/>
        <v>78</v>
      </c>
      <c r="D487" t="str">
        <f t="shared" si="22"/>
        <v/>
      </c>
    </row>
    <row r="488" spans="2:4" customFormat="1">
      <c r="B488">
        <f t="shared" si="20"/>
        <v>0</v>
      </c>
      <c r="C488">
        <f t="shared" si="21"/>
        <v>78</v>
      </c>
      <c r="D488" t="str">
        <f t="shared" si="22"/>
        <v/>
      </c>
    </row>
  </sheetData>
  <mergeCells count="14">
    <mergeCell ref="E1:O1"/>
    <mergeCell ref="E5:E6"/>
    <mergeCell ref="F5:F6"/>
    <mergeCell ref="G5:J5"/>
    <mergeCell ref="K5:K6"/>
    <mergeCell ref="M5:M6"/>
    <mergeCell ref="N5:N6"/>
    <mergeCell ref="O5:O6"/>
    <mergeCell ref="G6:J6"/>
    <mergeCell ref="G8:J8"/>
    <mergeCell ref="G335:J335"/>
    <mergeCell ref="M371:N371"/>
    <mergeCell ref="M372:N372"/>
    <mergeCell ref="M373:N373"/>
  </mergeCells>
  <pageMargins left="0.7" right="0.7" top="0.75" bottom="0.75" header="0.3" footer="0.3"/>
  <pageSetup paperSize="9" scale="56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2018-03-20T11:33:59Z</cp:lastPrinted>
  <dcterms:created xsi:type="dcterms:W3CDTF">2018-03-20T07:52:30Z</dcterms:created>
  <dcterms:modified xsi:type="dcterms:W3CDTF">2018-03-20T11:34:21Z</dcterms:modified>
</cp:coreProperties>
</file>